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0" activeTab="4"/>
  </bookViews>
  <sheets>
    <sheet name="Смета расходов" sheetId="1" r:id="rId1"/>
    <sheet name="СН население" sheetId="2" r:id="rId2"/>
    <sheet name="менее 150 кВт" sheetId="3" r:id="rId3"/>
    <sheet name="от 150 до 670 кВт" sheetId="4" r:id="rId4"/>
    <sheet name="от 670 кВт до 10 МВт" sheetId="5" r:id="rId5"/>
    <sheet name="не менее 10 МВт" sheetId="6" r:id="rId6"/>
    <sheet name="СН компенсация потерь" sheetId="7" r:id="rId7"/>
  </sheets>
  <definedNames>
    <definedName name="sub_150110" localSheetId="1">'СН население'!$A$23</definedName>
    <definedName name="sub_150112" localSheetId="1">'СН население'!$A$29</definedName>
    <definedName name="sub_150113" localSheetId="1">'СН население'!$A$32</definedName>
    <definedName name="sub_150114" localSheetId="1">'СН население'!$A$35</definedName>
    <definedName name="sub_150115" localSheetId="1">'СН население'!$A$40</definedName>
    <definedName name="sub_150116" localSheetId="1">'СН население'!$A$44</definedName>
    <definedName name="sub_15012" localSheetId="1">'СН население'!#REF!</definedName>
    <definedName name="sub_15013" localSheetId="1">'СН население'!$A$7</definedName>
    <definedName name="sub_15014" localSheetId="1">'СН население'!#REF!</definedName>
    <definedName name="sub_15015" localSheetId="1">'СН население'!#REF!</definedName>
    <definedName name="sub_15016" localSheetId="1">'СН население'!#REF!</definedName>
    <definedName name="sub_15017" localSheetId="1">'СН население'!$A$14</definedName>
    <definedName name="sub_15018" localSheetId="1">'СН население'!$A$16</definedName>
    <definedName name="sub_15019" localSheetId="1">'СН население'!$A$20</definedName>
  </definedNames>
  <calcPr fullCalcOnLoad="1"/>
</workbook>
</file>

<file path=xl/sharedStrings.xml><?xml version="1.0" encoding="utf-8"?>
<sst xmlns="http://schemas.openxmlformats.org/spreadsheetml/2006/main" count="336" uniqueCount="146">
  <si>
    <t>№ пп</t>
  </si>
  <si>
    <t>%</t>
  </si>
  <si>
    <t>1.1.</t>
  </si>
  <si>
    <t>1.2.</t>
  </si>
  <si>
    <t>1.</t>
  </si>
  <si>
    <t>2.</t>
  </si>
  <si>
    <t>3.</t>
  </si>
  <si>
    <t>4.</t>
  </si>
  <si>
    <t>5.</t>
  </si>
  <si>
    <t>1.3.</t>
  </si>
  <si>
    <t>№ п/п</t>
  </si>
  <si>
    <t>Наименование показателя</t>
  </si>
  <si>
    <t>6.</t>
  </si>
  <si>
    <t>Налоги и сборы</t>
  </si>
  <si>
    <t>Резерв по сомнительным долгам</t>
  </si>
  <si>
    <t>в том числе:</t>
  </si>
  <si>
    <t>Убытки прошлых лет</t>
  </si>
  <si>
    <t>Базовая доходность продаж</t>
  </si>
  <si>
    <t>Проценты по долговым обязательствам</t>
  </si>
  <si>
    <t>Проценты по обслуживанию кредитов</t>
  </si>
  <si>
    <t>7.</t>
  </si>
  <si>
    <t>5.1</t>
  </si>
  <si>
    <t>5.2</t>
  </si>
  <si>
    <t>кВтч</t>
  </si>
  <si>
    <t>Доходность продаж</t>
  </si>
  <si>
    <t>6.1</t>
  </si>
  <si>
    <t>6.2</t>
  </si>
  <si>
    <t>руб.</t>
  </si>
  <si>
    <t>4.9.1.</t>
  </si>
  <si>
    <t>Налоги и платежи за счет прибыли</t>
  </si>
  <si>
    <t>из них:</t>
  </si>
  <si>
    <t>Прибыль на нужды организации</t>
  </si>
  <si>
    <t>Расходы на развитие производства</t>
  </si>
  <si>
    <t>Прибыль на прочие цели</t>
  </si>
  <si>
    <t>руб./кВтч</t>
  </si>
  <si>
    <t>8.</t>
  </si>
  <si>
    <t>9.</t>
  </si>
  <si>
    <t>Средневзвешенная доходность продаж</t>
  </si>
  <si>
    <t>Величина корректировки, расчитанная по формуле (22) Методических указаний</t>
  </si>
  <si>
    <t>Величина корректировки, расчитанная по формуле (24) Методических указаний</t>
  </si>
  <si>
    <t>Величина корректировки, расчитанная по формуле (25) Методических указаний</t>
  </si>
  <si>
    <t>Сбытовая надбавка</t>
  </si>
  <si>
    <t>Прогнозируемая стоимость одного киловатт-часа электрической энергии и мощности, которые приобретаются ГП на оптовом и розничном рынках в целях компенсации потерь электрической энергии</t>
  </si>
  <si>
    <t>Генеральный директор</t>
  </si>
  <si>
    <t>Единица измерения</t>
  </si>
  <si>
    <t>4.1.</t>
  </si>
  <si>
    <t>4.2.</t>
  </si>
  <si>
    <t>10.</t>
  </si>
  <si>
    <t>11.</t>
  </si>
  <si>
    <t>Материальные расходы</t>
  </si>
  <si>
    <t>х</t>
  </si>
  <si>
    <t>Материалы</t>
  </si>
  <si>
    <t>Электро, тепло- и водоснабжение</t>
  </si>
  <si>
    <t>Топливо и горюче-смазочные материалы</t>
  </si>
  <si>
    <t>Амортизационные отчисления</t>
  </si>
  <si>
    <t>Расходы на оплату труда</t>
  </si>
  <si>
    <t>3.1.</t>
  </si>
  <si>
    <t>Оплата труда</t>
  </si>
  <si>
    <t>Прочие расходы</t>
  </si>
  <si>
    <t>Ремонт основных средств</t>
  </si>
  <si>
    <t>Оплата работ и услуг сторонних организаций</t>
  </si>
  <si>
    <t>4.2.1.</t>
  </si>
  <si>
    <t>4.2.2.</t>
  </si>
  <si>
    <t>- услуги связи</t>
  </si>
  <si>
    <t>- услуги вневедомственной охраны и коммунального хозяйства</t>
  </si>
  <si>
    <t>4.2.3.</t>
  </si>
  <si>
    <t>4.2.4.</t>
  </si>
  <si>
    <t>- аудиторские и консультационные услуги</t>
  </si>
  <si>
    <t>Расходы на командировки и представительские расходы, включая оформление виз и уплату сборов</t>
  </si>
  <si>
    <t>Арендная плата</t>
  </si>
  <si>
    <t>Расходы на подготовку кадров</t>
  </si>
  <si>
    <t>4.7.</t>
  </si>
  <si>
    <t>Расходы на страхование, имущества</t>
  </si>
  <si>
    <t xml:space="preserve">Расходы на обеспечение соблюдения стандартов по качеству обслуживания потребителей (покупателей) </t>
  </si>
  <si>
    <t>4.8.1.</t>
  </si>
  <si>
    <t>- ведение баз данных потребителей, а также иные расходы, связанные с выполнением требований законодательства РФ о защите персональных данных</t>
  </si>
  <si>
    <t>4.8.2.</t>
  </si>
  <si>
    <t>- обеспечение различных способов внесения платы, в том числе без оплаты комиссии потребителем</t>
  </si>
  <si>
    <t>Расходы связанные с выполнением иных обязательных требований в соответствии с законодательством РФ</t>
  </si>
  <si>
    <t>4.9.1.1.</t>
  </si>
  <si>
    <t>- земельный налог</t>
  </si>
  <si>
    <t>4.9.1.2.</t>
  </si>
  <si>
    <t>- налог на имущество организаций</t>
  </si>
  <si>
    <t>4.9.1.3.</t>
  </si>
  <si>
    <t>4.9.1.4.</t>
  </si>
  <si>
    <t>- транспортный налог</t>
  </si>
  <si>
    <t>- прочие налоги и сборы, уменьшающие налогооблагаемую прибыль организации</t>
  </si>
  <si>
    <t>- обслуживание кредитов, необходимых для поддержания достаточного размера оборотного капитала при просрочке платежей со стороны потребителей (покупателей)</t>
  </si>
  <si>
    <t>3.2.</t>
  </si>
  <si>
    <t>- обслуживание кредитов, привлекаемых для целей обеспечения стандартов качества обслуживания</t>
  </si>
  <si>
    <t>2.1.</t>
  </si>
  <si>
    <t>2.2.</t>
  </si>
  <si>
    <t>- налог на прибыль</t>
  </si>
  <si>
    <t>- прочие налоги и иные обязательные платежи и сборы</t>
  </si>
  <si>
    <t>- капитальные вложения</t>
  </si>
  <si>
    <t>Расходы на социальные нужды</t>
  </si>
  <si>
    <t>Объем электрической энергии, поставляемой населению</t>
  </si>
  <si>
    <t>6.1.</t>
  </si>
  <si>
    <t>- во втором полугодии</t>
  </si>
  <si>
    <t>-  в первом полугодии</t>
  </si>
  <si>
    <t>6.2.</t>
  </si>
  <si>
    <t>Величина сбытовой надбавки для населения:</t>
  </si>
  <si>
    <t>Расходы на обеспечение безопасных условий и охраны труда</t>
  </si>
  <si>
    <t>Поправочный коэфициент, определяемый в зависимости от объема потребления электрической энергии потребителями (покупателями) ГП</t>
  </si>
  <si>
    <t>Поправочный коэфициент, определяемый в зависимости от доли объема потребления электрической энергии населением в объеме потребления электрической энергии потребителями (покупателями) ГП</t>
  </si>
  <si>
    <t>Поправочный коэфициент, определяемый в зависимости от территориальных особенностей зоны деятельности ГП</t>
  </si>
  <si>
    <t>Коэффициент параметров деятельности ГП</t>
  </si>
  <si>
    <t>- в первом полугодии</t>
  </si>
  <si>
    <t>4.3.</t>
  </si>
  <si>
    <t>4.4.</t>
  </si>
  <si>
    <t>10.1.</t>
  </si>
  <si>
    <t>10.2.</t>
  </si>
  <si>
    <t xml:space="preserve">А.В. Шитов </t>
  </si>
  <si>
    <t>Обозначение в Методических указаниях</t>
  </si>
  <si>
    <t>А.В. Шитов</t>
  </si>
  <si>
    <t>Расчетный период регулирования
(план на 2014 г.)</t>
  </si>
  <si>
    <t>- юридические и информационные услуги</t>
  </si>
  <si>
    <t>Смета расходов на сбытовую деятельность ОАО "Электросеть"
 г. Мытищи на территории Московской области на 2014 год</t>
  </si>
  <si>
    <t>Статьи расходов</t>
  </si>
  <si>
    <t>Всего</t>
  </si>
  <si>
    <t>В том числе население</t>
  </si>
  <si>
    <t>Отчисления на страховые взносы</t>
  </si>
  <si>
    <t>4.5.</t>
  </si>
  <si>
    <t>4.6.</t>
  </si>
  <si>
    <t>4.8.</t>
  </si>
  <si>
    <t>4.9.</t>
  </si>
  <si>
    <t xml:space="preserve">ИТОГО расходы, связанные с реализацией </t>
  </si>
  <si>
    <t>7.1.</t>
  </si>
  <si>
    <t>7.2.</t>
  </si>
  <si>
    <t>- обслуживание заемных средств, необходимых для организации принятия гарантирующим поставщиком на обслуживание потребителей (покупателей) с применением особого порядка и совершением иных действий, подлежащих исполнению в соответсвии с Основными положениям</t>
  </si>
  <si>
    <t>7.3.</t>
  </si>
  <si>
    <t>Другие внереализационные расходы</t>
  </si>
  <si>
    <t xml:space="preserve">ИТОГО внереализационных расходов </t>
  </si>
  <si>
    <t>11.1.</t>
  </si>
  <si>
    <t>11.1.1.</t>
  </si>
  <si>
    <t>11.2.</t>
  </si>
  <si>
    <t>11.3.</t>
  </si>
  <si>
    <t xml:space="preserve">Необходимая балансовая прибыль </t>
  </si>
  <si>
    <t>Необходимые расходы на сбытовую деятельность</t>
  </si>
  <si>
    <t xml:space="preserve">Величины доходности продаж и коэффициента параметров деятельности для подгруппы прочих потребителей гарантирующего поставщика ОАО "Электросеть" г.Мытищи
"потребители с максимальной мощностью энергопринимающих устройств 
менее 150 кВт" </t>
  </si>
  <si>
    <t>Величины доходности продаж и коэффициента параметров деятельности для подгруппы прочих потребителей гарантирующего поставщика ОАО "Электросеть" г.Мытищи
"потребители с максимальной мощностью энергопринимающих устройств 
не менее 10 МВт"</t>
  </si>
  <si>
    <t>Величины доходности продаж и коэффициента параметров деятельности для подгруппы прочих потребителей гарантирующего поставщика ОАО "Электросеть" г.Мытищи
"потребители с максимальной мощностью энергопринимающих устройств 
от 150 до 670 кВт"</t>
  </si>
  <si>
    <t>Величины доходности продаж и коэффициента параметров деятельности для подгруппы прочих потребителей гарантирующего поставщика ОАО "Электросеть" г.Мытищи
"потребители с максимальной мощностью энергопринимающих устройств 
от 670 кВт до 10 МВт"</t>
  </si>
  <si>
    <t>Размер сбытовой надбавки для группы потребителей
"население и приравненные к нему категории потребителей"</t>
  </si>
  <si>
    <t>Размер сбытовой надбавки для группы потребителей "сетевые организации, покупающие электрическую энергию для компенсации потерь электрической энергии"</t>
  </si>
  <si>
    <t>Необходимая валовая выручка по сбытовой надбавке для населения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</si>
</sst>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000"/>
    <numFmt numFmtId="183" formatCode="0.000000"/>
    <numFmt numFmtId="184" formatCode="0.00000"/>
    <numFmt numFmtId="185" formatCode="0.0000"/>
    <numFmt numFmtId="186" formatCode="#,##0.00_р_."/>
    <numFmt numFmtId="187" formatCode="#,##0.0_р_."/>
    <numFmt numFmtId="188" formatCode="#,##0_р_."/>
    <numFmt numFmtId="189" formatCode="0.000000000"/>
    <numFmt numFmtId="190" formatCode="0.0000000000"/>
    <numFmt numFmtId="191" formatCode="0.00000000000"/>
    <numFmt numFmtId="192" formatCode="0.00000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00000"/>
    <numFmt numFmtId="198" formatCode="0.E+00"/>
    <numFmt numFmtId="199" formatCode="#,##0.00000"/>
  </numFmts>
  <fonts count="26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vertical="justify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center" vertical="justify"/>
    </xf>
    <xf numFmtId="0" fontId="3" fillId="0" borderId="0" xfId="0" applyFont="1" applyAlignment="1">
      <alignment vertical="justify"/>
    </xf>
    <xf numFmtId="0" fontId="1" fillId="0" borderId="10" xfId="0" applyFont="1" applyFill="1" applyBorder="1" applyAlignment="1">
      <alignment vertical="justify"/>
    </xf>
    <xf numFmtId="186" fontId="0" fillId="0" borderId="0" xfId="0" applyNumberFormat="1" applyAlignment="1">
      <alignment vertical="justify"/>
    </xf>
    <xf numFmtId="186" fontId="1" fillId="0" borderId="0" xfId="0" applyNumberFormat="1" applyFont="1" applyAlignment="1">
      <alignment vertical="justify"/>
    </xf>
    <xf numFmtId="0" fontId="3" fillId="0" borderId="0" xfId="0" applyFont="1" applyBorder="1" applyAlignment="1">
      <alignment vertical="justify"/>
    </xf>
    <xf numFmtId="0" fontId="3" fillId="0" borderId="0" xfId="0" applyFont="1" applyBorder="1" applyAlignment="1">
      <alignment horizontal="left" vertical="justify"/>
    </xf>
    <xf numFmtId="0" fontId="3" fillId="0" borderId="0" xfId="0" applyFont="1" applyAlignment="1">
      <alignment horizontal="left" vertical="justify"/>
    </xf>
    <xf numFmtId="186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86" fontId="0" fillId="0" borderId="0" xfId="0" applyNumberFormat="1" applyAlignment="1">
      <alignment horizontal="center" vertical="center"/>
    </xf>
    <xf numFmtId="186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" fillId="0" borderId="10" xfId="0" applyNumberFormat="1" applyFont="1" applyBorder="1" applyAlignment="1">
      <alignment vertical="justify"/>
    </xf>
    <xf numFmtId="188" fontId="1" fillId="0" borderId="10" xfId="0" applyNumberFormat="1" applyFont="1" applyBorder="1" applyAlignment="1">
      <alignment horizontal="center" vertical="justify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justify"/>
    </xf>
    <xf numFmtId="0" fontId="0" fillId="0" borderId="0" xfId="0" applyFill="1" applyAlignment="1">
      <alignment vertical="center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NumberFormat="1" applyFont="1" applyBorder="1" applyAlignment="1">
      <alignment horizontal="left" vertical="justify" wrapText="1"/>
    </xf>
    <xf numFmtId="49" fontId="1" fillId="0" borderId="10" xfId="0" applyNumberFormat="1" applyFont="1" applyBorder="1" applyAlignment="1">
      <alignment horizontal="left" vertical="justify" wrapText="1"/>
    </xf>
    <xf numFmtId="186" fontId="1" fillId="0" borderId="10" xfId="0" applyNumberFormat="1" applyFont="1" applyBorder="1" applyAlignment="1">
      <alignment horizontal="center" vertical="justify"/>
    </xf>
    <xf numFmtId="49" fontId="1" fillId="0" borderId="10" xfId="0" applyNumberFormat="1" applyFont="1" applyBorder="1" applyAlignment="1">
      <alignment vertical="justify" wrapText="1"/>
    </xf>
    <xf numFmtId="0" fontId="0" fillId="0" borderId="0" xfId="0" applyAlignment="1">
      <alignment/>
    </xf>
    <xf numFmtId="186" fontId="1" fillId="0" borderId="10" xfId="0" applyNumberFormat="1" applyFont="1" applyBorder="1" applyAlignment="1">
      <alignment horizontal="center" vertical="top" wrapText="1"/>
    </xf>
    <xf numFmtId="186" fontId="1" fillId="0" borderId="10" xfId="0" applyNumberFormat="1" applyFont="1" applyBorder="1" applyAlignment="1">
      <alignment vertical="top" wrapText="1"/>
    </xf>
    <xf numFmtId="0" fontId="25" fillId="0" borderId="0" xfId="0" applyFont="1" applyAlignment="1">
      <alignment horizontal="right"/>
    </xf>
    <xf numFmtId="49" fontId="24" fillId="0" borderId="0" xfId="0" applyNumberFormat="1" applyFont="1" applyAlignment="1">
      <alignment horizontal="left" vertical="center"/>
    </xf>
    <xf numFmtId="186" fontId="24" fillId="0" borderId="0" xfId="0" applyNumberFormat="1" applyFont="1" applyAlignment="1">
      <alignment vertical="center"/>
    </xf>
    <xf numFmtId="186" fontId="24" fillId="0" borderId="0" xfId="0" applyNumberFormat="1" applyFont="1" applyAlignment="1">
      <alignment horizontal="left" vertical="center"/>
    </xf>
    <xf numFmtId="0" fontId="2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justify"/>
    </xf>
    <xf numFmtId="49" fontId="1" fillId="0" borderId="10" xfId="0" applyNumberFormat="1" applyFont="1" applyBorder="1" applyAlignment="1">
      <alignment horizontal="left" vertical="top" wrapText="1"/>
    </xf>
    <xf numFmtId="0" fontId="2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186" fontId="1" fillId="0" borderId="10" xfId="0" applyNumberFormat="1" applyFont="1" applyBorder="1" applyAlignment="1">
      <alignment horizontal="left" vertical="top" wrapText="1"/>
    </xf>
    <xf numFmtId="3" fontId="1" fillId="0" borderId="10" xfId="0" applyNumberFormat="1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justify"/>
    </xf>
    <xf numFmtId="0" fontId="1" fillId="0" borderId="10" xfId="0" applyFont="1" applyFill="1" applyBorder="1" applyAlignment="1">
      <alignment vertical="top" wrapText="1"/>
    </xf>
    <xf numFmtId="3" fontId="1" fillId="0" borderId="1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197" fontId="1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 horizontal="center"/>
    </xf>
    <xf numFmtId="0" fontId="25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justify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1" fillId="0" borderId="0" xfId="0" applyFont="1" applyFill="1" applyAlignment="1">
      <alignment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vertical="center"/>
    </xf>
    <xf numFmtId="199" fontId="1" fillId="0" borderId="10" xfId="0" applyNumberFormat="1" applyFont="1" applyFill="1" applyBorder="1" applyAlignment="1">
      <alignment vertical="center"/>
    </xf>
    <xf numFmtId="199" fontId="1" fillId="0" borderId="10" xfId="0" applyNumberFormat="1" applyFont="1" applyBorder="1" applyAlignment="1">
      <alignment vertical="center"/>
    </xf>
    <xf numFmtId="186" fontId="1" fillId="0" borderId="10" xfId="0" applyNumberFormat="1" applyFont="1" applyBorder="1" applyAlignment="1">
      <alignment horizontal="center" vertical="center" wrapText="1"/>
    </xf>
    <xf numFmtId="199" fontId="1" fillId="0" borderId="10" xfId="0" applyNumberFormat="1" applyFont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right" vertical="justify"/>
    </xf>
    <xf numFmtId="184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86" fontId="24" fillId="0" borderId="0" xfId="0" applyNumberFormat="1" applyFont="1" applyAlignment="1">
      <alignment horizontal="right" vertical="center"/>
    </xf>
    <xf numFmtId="49" fontId="3" fillId="0" borderId="10" xfId="0" applyNumberFormat="1" applyFont="1" applyFill="1" applyBorder="1" applyAlignment="1">
      <alignment vertical="top" wrapText="1"/>
    </xf>
    <xf numFmtId="3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vertical="top" wrapText="1"/>
    </xf>
    <xf numFmtId="3" fontId="3" fillId="0" borderId="10" xfId="0" applyNumberFormat="1" applyFont="1" applyBorder="1" applyAlignment="1">
      <alignment vertical="center" wrapText="1"/>
    </xf>
    <xf numFmtId="197" fontId="3" fillId="0" borderId="10" xfId="0" applyNumberFormat="1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right" vertical="center"/>
    </xf>
    <xf numFmtId="0" fontId="24" fillId="0" borderId="0" xfId="0" applyFont="1" applyFill="1" applyAlignment="1">
      <alignment vertical="center"/>
    </xf>
    <xf numFmtId="0" fontId="0" fillId="0" borderId="10" xfId="0" applyFill="1" applyBorder="1" applyAlignment="1">
      <alignment/>
    </xf>
    <xf numFmtId="49" fontId="2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justify" wrapText="1"/>
    </xf>
    <xf numFmtId="0" fontId="4" fillId="0" borderId="0" xfId="0" applyFont="1" applyFill="1" applyAlignment="1">
      <alignment horizontal="center" vertical="justify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5.png" /><Relationship Id="rId4" Type="http://schemas.openxmlformats.org/officeDocument/2006/relationships/image" Target="../media/image2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4.png" /><Relationship Id="rId8" Type="http://schemas.openxmlformats.org/officeDocument/2006/relationships/image" Target="../media/image8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Relationship Id="rId3" Type="http://schemas.openxmlformats.org/officeDocument/2006/relationships/image" Target="../media/image11.png" /><Relationship Id="rId4" Type="http://schemas.openxmlformats.org/officeDocument/2006/relationships/image" Target="../media/image12.png" /><Relationship Id="rId5" Type="http://schemas.openxmlformats.org/officeDocument/2006/relationships/image" Target="../media/image13.png" /><Relationship Id="rId6" Type="http://schemas.openxmlformats.org/officeDocument/2006/relationships/image" Target="../media/image14.png" /><Relationship Id="rId7" Type="http://schemas.openxmlformats.org/officeDocument/2006/relationships/image" Target="../media/image15.png" /><Relationship Id="rId8" Type="http://schemas.openxmlformats.org/officeDocument/2006/relationships/image" Target="../media/image1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9.png" /><Relationship Id="rId6" Type="http://schemas.openxmlformats.org/officeDocument/2006/relationships/image" Target="../media/image10.png" /><Relationship Id="rId7" Type="http://schemas.openxmlformats.org/officeDocument/2006/relationships/image" Target="../media/image11.png" /><Relationship Id="rId8" Type="http://schemas.openxmlformats.org/officeDocument/2006/relationships/image" Target="../media/image1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Relationship Id="rId3" Type="http://schemas.openxmlformats.org/officeDocument/2006/relationships/image" Target="../media/image19.png" /><Relationship Id="rId4" Type="http://schemas.openxmlformats.org/officeDocument/2006/relationships/image" Target="../media/image20.png" /><Relationship Id="rId5" Type="http://schemas.openxmlformats.org/officeDocument/2006/relationships/image" Target="../media/image21.png" /><Relationship Id="rId6" Type="http://schemas.openxmlformats.org/officeDocument/2006/relationships/image" Target="../media/image22.png" /><Relationship Id="rId7" Type="http://schemas.openxmlformats.org/officeDocument/2006/relationships/image" Target="../media/image2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4</xdr:row>
      <xdr:rowOff>66675</xdr:rowOff>
    </xdr:from>
    <xdr:to>
      <xdr:col>2</xdr:col>
      <xdr:colOff>571500</xdr:colOff>
      <xdr:row>4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81400" y="1790700"/>
          <a:ext cx="4572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5</xdr:row>
      <xdr:rowOff>0</xdr:rowOff>
    </xdr:from>
    <xdr:to>
      <xdr:col>2</xdr:col>
      <xdr:colOff>704850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71875" y="205740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5</xdr:row>
      <xdr:rowOff>0</xdr:rowOff>
    </xdr:from>
    <xdr:to>
      <xdr:col>2</xdr:col>
      <xdr:colOff>628650</xdr:colOff>
      <xdr:row>5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43300" y="20574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6</xdr:row>
      <xdr:rowOff>57150</xdr:rowOff>
    </xdr:from>
    <xdr:to>
      <xdr:col>2</xdr:col>
      <xdr:colOff>628650</xdr:colOff>
      <xdr:row>6</xdr:row>
      <xdr:rowOff>266700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600450" y="2457450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123825</xdr:colOff>
      <xdr:row>7</xdr:row>
      <xdr:rowOff>38100</xdr:rowOff>
    </xdr:from>
    <xdr:to>
      <xdr:col>2</xdr:col>
      <xdr:colOff>619125</xdr:colOff>
      <xdr:row>7</xdr:row>
      <xdr:rowOff>247650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90925" y="2752725"/>
          <a:ext cx="4953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8</xdr:row>
      <xdr:rowOff>0</xdr:rowOff>
    </xdr:from>
    <xdr:to>
      <xdr:col>2</xdr:col>
      <xdr:colOff>704850</xdr:colOff>
      <xdr:row>8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43300" y="3019425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9</xdr:row>
      <xdr:rowOff>9525</xdr:rowOff>
    </xdr:from>
    <xdr:to>
      <xdr:col>2</xdr:col>
      <xdr:colOff>704850</xdr:colOff>
      <xdr:row>9</xdr:row>
      <xdr:rowOff>228600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62350" y="3314700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10</xdr:row>
      <xdr:rowOff>19050</xdr:rowOff>
    </xdr:from>
    <xdr:to>
      <xdr:col>2</xdr:col>
      <xdr:colOff>685800</xdr:colOff>
      <xdr:row>10</xdr:row>
      <xdr:rowOff>238125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543300" y="3571875"/>
          <a:ext cx="6096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6</xdr:row>
      <xdr:rowOff>57150</xdr:rowOff>
    </xdr:from>
    <xdr:to>
      <xdr:col>2</xdr:col>
      <xdr:colOff>590550</xdr:colOff>
      <xdr:row>6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14900" y="2038350"/>
          <a:ext cx="438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8</xdr:row>
      <xdr:rowOff>114300</xdr:rowOff>
    </xdr:from>
    <xdr:to>
      <xdr:col>2</xdr:col>
      <xdr:colOff>533400</xdr:colOff>
      <xdr:row>8</xdr:row>
      <xdr:rowOff>371475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43475" y="293370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7</xdr:row>
      <xdr:rowOff>66675</xdr:rowOff>
    </xdr:from>
    <xdr:to>
      <xdr:col>2</xdr:col>
      <xdr:colOff>552450</xdr:colOff>
      <xdr:row>7</xdr:row>
      <xdr:rowOff>361950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95850" y="2390775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9</xdr:row>
      <xdr:rowOff>85725</xdr:rowOff>
    </xdr:from>
    <xdr:to>
      <xdr:col>2</xdr:col>
      <xdr:colOff>495300</xdr:colOff>
      <xdr:row>9</xdr:row>
      <xdr:rowOff>400050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33950" y="340042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12</xdr:row>
      <xdr:rowOff>314325</xdr:rowOff>
    </xdr:from>
    <xdr:to>
      <xdr:col>2</xdr:col>
      <xdr:colOff>590550</xdr:colOff>
      <xdr:row>13</xdr:row>
      <xdr:rowOff>285750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475297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14</xdr:row>
      <xdr:rowOff>9525</xdr:rowOff>
    </xdr:from>
    <xdr:to>
      <xdr:col>2</xdr:col>
      <xdr:colOff>581025</xdr:colOff>
      <xdr:row>14</xdr:row>
      <xdr:rowOff>295275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7750" y="507682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47625</xdr:rowOff>
    </xdr:from>
    <xdr:to>
      <xdr:col>2</xdr:col>
      <xdr:colOff>552450</xdr:colOff>
      <xdr:row>16</xdr:row>
      <xdr:rowOff>304800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8700" y="5743575"/>
          <a:ext cx="476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17</xdr:row>
      <xdr:rowOff>19050</xdr:rowOff>
    </xdr:from>
    <xdr:to>
      <xdr:col>2</xdr:col>
      <xdr:colOff>571500</xdr:colOff>
      <xdr:row>17</xdr:row>
      <xdr:rowOff>276225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48225" y="6029325"/>
          <a:ext cx="485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12</xdr:row>
      <xdr:rowOff>314325</xdr:rowOff>
    </xdr:from>
    <xdr:to>
      <xdr:col>2</xdr:col>
      <xdr:colOff>590550</xdr:colOff>
      <xdr:row>13</xdr:row>
      <xdr:rowOff>285750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475297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14</xdr:row>
      <xdr:rowOff>9525</xdr:rowOff>
    </xdr:from>
    <xdr:to>
      <xdr:col>2</xdr:col>
      <xdr:colOff>581025</xdr:colOff>
      <xdr:row>14</xdr:row>
      <xdr:rowOff>295275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7750" y="507682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12</xdr:row>
      <xdr:rowOff>314325</xdr:rowOff>
    </xdr:from>
    <xdr:to>
      <xdr:col>2</xdr:col>
      <xdr:colOff>590550</xdr:colOff>
      <xdr:row>13</xdr:row>
      <xdr:rowOff>285750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475297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14</xdr:row>
      <xdr:rowOff>9525</xdr:rowOff>
    </xdr:from>
    <xdr:to>
      <xdr:col>2</xdr:col>
      <xdr:colOff>581025</xdr:colOff>
      <xdr:row>14</xdr:row>
      <xdr:rowOff>295275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7750" y="507682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47625</xdr:rowOff>
    </xdr:from>
    <xdr:to>
      <xdr:col>2</xdr:col>
      <xdr:colOff>552450</xdr:colOff>
      <xdr:row>16</xdr:row>
      <xdr:rowOff>304800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8700" y="5743575"/>
          <a:ext cx="476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17</xdr:row>
      <xdr:rowOff>19050</xdr:rowOff>
    </xdr:from>
    <xdr:to>
      <xdr:col>2</xdr:col>
      <xdr:colOff>571500</xdr:colOff>
      <xdr:row>17</xdr:row>
      <xdr:rowOff>276225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48225" y="6029325"/>
          <a:ext cx="485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6</xdr:row>
      <xdr:rowOff>57150</xdr:rowOff>
    </xdr:from>
    <xdr:to>
      <xdr:col>2</xdr:col>
      <xdr:colOff>590550</xdr:colOff>
      <xdr:row>6</xdr:row>
      <xdr:rowOff>257175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14900" y="2038350"/>
          <a:ext cx="438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8</xdr:row>
      <xdr:rowOff>114300</xdr:rowOff>
    </xdr:from>
    <xdr:to>
      <xdr:col>2</xdr:col>
      <xdr:colOff>533400</xdr:colOff>
      <xdr:row>8</xdr:row>
      <xdr:rowOff>371475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43475" y="293370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7</xdr:row>
      <xdr:rowOff>66675</xdr:rowOff>
    </xdr:from>
    <xdr:to>
      <xdr:col>2</xdr:col>
      <xdr:colOff>552450</xdr:colOff>
      <xdr:row>7</xdr:row>
      <xdr:rowOff>361950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95850" y="2390775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9</xdr:row>
      <xdr:rowOff>85725</xdr:rowOff>
    </xdr:from>
    <xdr:to>
      <xdr:col>2</xdr:col>
      <xdr:colOff>495300</xdr:colOff>
      <xdr:row>9</xdr:row>
      <xdr:rowOff>400050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33950" y="340042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12</xdr:row>
      <xdr:rowOff>314325</xdr:rowOff>
    </xdr:from>
    <xdr:to>
      <xdr:col>2</xdr:col>
      <xdr:colOff>590550</xdr:colOff>
      <xdr:row>13</xdr:row>
      <xdr:rowOff>285750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475297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14</xdr:row>
      <xdr:rowOff>9525</xdr:rowOff>
    </xdr:from>
    <xdr:to>
      <xdr:col>2</xdr:col>
      <xdr:colOff>581025</xdr:colOff>
      <xdr:row>14</xdr:row>
      <xdr:rowOff>295275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7750" y="507682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12</xdr:row>
      <xdr:rowOff>314325</xdr:rowOff>
    </xdr:from>
    <xdr:to>
      <xdr:col>2</xdr:col>
      <xdr:colOff>590550</xdr:colOff>
      <xdr:row>13</xdr:row>
      <xdr:rowOff>285750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475297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14</xdr:row>
      <xdr:rowOff>9525</xdr:rowOff>
    </xdr:from>
    <xdr:to>
      <xdr:col>2</xdr:col>
      <xdr:colOff>581025</xdr:colOff>
      <xdr:row>14</xdr:row>
      <xdr:rowOff>295275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7750" y="507682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47625</xdr:rowOff>
    </xdr:from>
    <xdr:to>
      <xdr:col>2</xdr:col>
      <xdr:colOff>552450</xdr:colOff>
      <xdr:row>16</xdr:row>
      <xdr:rowOff>304800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8700" y="5743575"/>
          <a:ext cx="476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17</xdr:row>
      <xdr:rowOff>19050</xdr:rowOff>
    </xdr:from>
    <xdr:to>
      <xdr:col>2</xdr:col>
      <xdr:colOff>571500</xdr:colOff>
      <xdr:row>17</xdr:row>
      <xdr:rowOff>276225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48225" y="6029325"/>
          <a:ext cx="485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6</xdr:row>
      <xdr:rowOff>57150</xdr:rowOff>
    </xdr:from>
    <xdr:to>
      <xdr:col>2</xdr:col>
      <xdr:colOff>590550</xdr:colOff>
      <xdr:row>6</xdr:row>
      <xdr:rowOff>257175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14900" y="2038350"/>
          <a:ext cx="438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8</xdr:row>
      <xdr:rowOff>114300</xdr:rowOff>
    </xdr:from>
    <xdr:to>
      <xdr:col>2</xdr:col>
      <xdr:colOff>533400</xdr:colOff>
      <xdr:row>8</xdr:row>
      <xdr:rowOff>371475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43475" y="293370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7</xdr:row>
      <xdr:rowOff>66675</xdr:rowOff>
    </xdr:from>
    <xdr:to>
      <xdr:col>2</xdr:col>
      <xdr:colOff>552450</xdr:colOff>
      <xdr:row>7</xdr:row>
      <xdr:rowOff>361950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95850" y="2390775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9</xdr:row>
      <xdr:rowOff>85725</xdr:rowOff>
    </xdr:from>
    <xdr:to>
      <xdr:col>2</xdr:col>
      <xdr:colOff>495300</xdr:colOff>
      <xdr:row>9</xdr:row>
      <xdr:rowOff>400050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33950" y="340042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12</xdr:row>
      <xdr:rowOff>314325</xdr:rowOff>
    </xdr:from>
    <xdr:to>
      <xdr:col>2</xdr:col>
      <xdr:colOff>590550</xdr:colOff>
      <xdr:row>13</xdr:row>
      <xdr:rowOff>285750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475297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14</xdr:row>
      <xdr:rowOff>9525</xdr:rowOff>
    </xdr:from>
    <xdr:to>
      <xdr:col>2</xdr:col>
      <xdr:colOff>581025</xdr:colOff>
      <xdr:row>14</xdr:row>
      <xdr:rowOff>295275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7750" y="507682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12</xdr:row>
      <xdr:rowOff>314325</xdr:rowOff>
    </xdr:from>
    <xdr:to>
      <xdr:col>2</xdr:col>
      <xdr:colOff>590550</xdr:colOff>
      <xdr:row>13</xdr:row>
      <xdr:rowOff>285750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67275" y="475297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95250</xdr:colOff>
      <xdr:row>14</xdr:row>
      <xdr:rowOff>9525</xdr:rowOff>
    </xdr:from>
    <xdr:to>
      <xdr:col>2</xdr:col>
      <xdr:colOff>581025</xdr:colOff>
      <xdr:row>14</xdr:row>
      <xdr:rowOff>295275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57750" y="5076825"/>
          <a:ext cx="4857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16</xdr:row>
      <xdr:rowOff>47625</xdr:rowOff>
    </xdr:from>
    <xdr:to>
      <xdr:col>2</xdr:col>
      <xdr:colOff>552450</xdr:colOff>
      <xdr:row>16</xdr:row>
      <xdr:rowOff>304800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38700" y="5743575"/>
          <a:ext cx="4762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17</xdr:row>
      <xdr:rowOff>19050</xdr:rowOff>
    </xdr:from>
    <xdr:to>
      <xdr:col>2</xdr:col>
      <xdr:colOff>571500</xdr:colOff>
      <xdr:row>17</xdr:row>
      <xdr:rowOff>276225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48225" y="6029325"/>
          <a:ext cx="485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6</xdr:row>
      <xdr:rowOff>57150</xdr:rowOff>
    </xdr:from>
    <xdr:to>
      <xdr:col>2</xdr:col>
      <xdr:colOff>590550</xdr:colOff>
      <xdr:row>6</xdr:row>
      <xdr:rowOff>257175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14900" y="2038350"/>
          <a:ext cx="4381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180975</xdr:colOff>
      <xdr:row>8</xdr:row>
      <xdr:rowOff>114300</xdr:rowOff>
    </xdr:from>
    <xdr:to>
      <xdr:col>2</xdr:col>
      <xdr:colOff>533400</xdr:colOff>
      <xdr:row>8</xdr:row>
      <xdr:rowOff>371475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43475" y="2933700"/>
          <a:ext cx="3524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7</xdr:row>
      <xdr:rowOff>66675</xdr:rowOff>
    </xdr:from>
    <xdr:to>
      <xdr:col>2</xdr:col>
      <xdr:colOff>552450</xdr:colOff>
      <xdr:row>7</xdr:row>
      <xdr:rowOff>361950</xdr:rowOff>
    </xdr:to>
    <xdr:pic>
      <xdr:nvPicPr>
        <xdr:cNvPr id="9" name="Picture 1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95850" y="2390775"/>
          <a:ext cx="4191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9</xdr:row>
      <xdr:rowOff>85725</xdr:rowOff>
    </xdr:from>
    <xdr:to>
      <xdr:col>2</xdr:col>
      <xdr:colOff>495300</xdr:colOff>
      <xdr:row>9</xdr:row>
      <xdr:rowOff>400050</xdr:rowOff>
    </xdr:to>
    <xdr:pic>
      <xdr:nvPicPr>
        <xdr:cNvPr id="10" name="Picture 18"/>
        <xdr:cNvPicPr preferRelativeResize="1">
          <a:picLocks noChangeAspect="1"/>
        </xdr:cNvPicPr>
      </xdr:nvPicPr>
      <xdr:blipFill>
        <a:blip r:embed="rId8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933950" y="3400425"/>
          <a:ext cx="3238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</xdr:row>
      <xdr:rowOff>9525</xdr:rowOff>
    </xdr:from>
    <xdr:to>
      <xdr:col>2</xdr:col>
      <xdr:colOff>561975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19650" y="1685925"/>
          <a:ext cx="3810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190500</xdr:colOff>
      <xdr:row>5</xdr:row>
      <xdr:rowOff>152400</xdr:rowOff>
    </xdr:from>
    <xdr:to>
      <xdr:col>2</xdr:col>
      <xdr:colOff>590550</xdr:colOff>
      <xdr:row>5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29175" y="2143125"/>
          <a:ext cx="4000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6</xdr:row>
      <xdr:rowOff>95250</xdr:rowOff>
    </xdr:from>
    <xdr:to>
      <xdr:col>2</xdr:col>
      <xdr:colOff>638175</xdr:colOff>
      <xdr:row>6</xdr:row>
      <xdr:rowOff>333375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810125" y="2657475"/>
          <a:ext cx="4667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7</xdr:row>
      <xdr:rowOff>123825</xdr:rowOff>
    </xdr:from>
    <xdr:to>
      <xdr:col>2</xdr:col>
      <xdr:colOff>638175</xdr:colOff>
      <xdr:row>7</xdr:row>
      <xdr:rowOff>323850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52975" y="3019425"/>
          <a:ext cx="5238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8</xdr:row>
      <xdr:rowOff>47625</xdr:rowOff>
    </xdr:from>
    <xdr:to>
      <xdr:col>2</xdr:col>
      <xdr:colOff>704850</xdr:colOff>
      <xdr:row>8</xdr:row>
      <xdr:rowOff>314325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695825" y="3267075"/>
          <a:ext cx="647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10</xdr:row>
      <xdr:rowOff>9525</xdr:rowOff>
    </xdr:from>
    <xdr:to>
      <xdr:col>2</xdr:col>
      <xdr:colOff>781050</xdr:colOff>
      <xdr:row>10</xdr:row>
      <xdr:rowOff>390525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43450" y="3733800"/>
          <a:ext cx="6762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11</xdr:row>
      <xdr:rowOff>9525</xdr:rowOff>
    </xdr:from>
    <xdr:to>
      <xdr:col>2</xdr:col>
      <xdr:colOff>838200</xdr:colOff>
      <xdr:row>11</xdr:row>
      <xdr:rowOff>381000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52975" y="4171950"/>
          <a:ext cx="7239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7"/>
  <sheetViews>
    <sheetView workbookViewId="0" topLeftCell="A1">
      <selection activeCell="F2" sqref="F2"/>
    </sheetView>
  </sheetViews>
  <sheetFormatPr defaultColWidth="9.140625" defaultRowHeight="12.75"/>
  <cols>
    <col min="1" max="1" width="5.8515625" style="56" customWidth="1"/>
    <col min="2" max="2" width="47.421875" style="25" customWidth="1"/>
    <col min="3" max="3" width="18.421875" style="27" customWidth="1"/>
    <col min="4" max="4" width="20.28125" style="25" customWidth="1"/>
    <col min="5" max="16384" width="9.140625" style="25" customWidth="1"/>
  </cols>
  <sheetData>
    <row r="1" ht="15.75">
      <c r="C1" s="57"/>
    </row>
    <row r="2" spans="1:5" ht="36.75" customHeight="1">
      <c r="A2" s="89" t="s">
        <v>117</v>
      </c>
      <c r="B2" s="90"/>
      <c r="C2" s="90"/>
      <c r="D2" s="90"/>
      <c r="E2" s="26"/>
    </row>
    <row r="3" spans="1:5" ht="13.5" customHeight="1">
      <c r="A3" s="75"/>
      <c r="B3" s="75"/>
      <c r="C3" s="75"/>
      <c r="D3" s="76" t="s">
        <v>27</v>
      </c>
      <c r="E3" s="26"/>
    </row>
    <row r="4" spans="1:5" ht="24.75" customHeight="1">
      <c r="A4" s="40" t="s">
        <v>10</v>
      </c>
      <c r="B4" s="40" t="s">
        <v>118</v>
      </c>
      <c r="C4" s="40" t="s">
        <v>119</v>
      </c>
      <c r="D4" s="40" t="s">
        <v>120</v>
      </c>
      <c r="E4" s="26"/>
    </row>
    <row r="5" spans="1:5" s="56" customFormat="1" ht="13.5" customHeight="1">
      <c r="A5" s="41">
        <v>1</v>
      </c>
      <c r="B5" s="41">
        <v>2</v>
      </c>
      <c r="C5" s="58">
        <v>3</v>
      </c>
      <c r="D5" s="41">
        <v>4</v>
      </c>
      <c r="E5" s="59"/>
    </row>
    <row r="6" spans="1:5" ht="12.75">
      <c r="A6" s="50" t="s">
        <v>4</v>
      </c>
      <c r="B6" s="51" t="s">
        <v>49</v>
      </c>
      <c r="C6" s="49">
        <f>C8+C9+C10</f>
        <v>7055600</v>
      </c>
      <c r="D6" s="49">
        <f>D8+D9+D10</f>
        <v>3104464</v>
      </c>
      <c r="E6" s="26"/>
    </row>
    <row r="7" spans="1:5" ht="12.75">
      <c r="A7" s="50"/>
      <c r="B7" s="51" t="s">
        <v>30</v>
      </c>
      <c r="C7" s="60" t="s">
        <v>50</v>
      </c>
      <c r="D7" s="66" t="s">
        <v>50</v>
      </c>
      <c r="E7" s="26"/>
    </row>
    <row r="8" spans="1:5" ht="12.75">
      <c r="A8" s="50" t="s">
        <v>2</v>
      </c>
      <c r="B8" s="51" t="s">
        <v>51</v>
      </c>
      <c r="C8" s="49">
        <v>3069000</v>
      </c>
      <c r="D8" s="67">
        <v>1350360</v>
      </c>
      <c r="E8" s="26"/>
    </row>
    <row r="9" spans="1:5" ht="12.75">
      <c r="A9" s="50" t="s">
        <v>3</v>
      </c>
      <c r="B9" s="51" t="s">
        <v>52</v>
      </c>
      <c r="C9" s="49">
        <v>3376200</v>
      </c>
      <c r="D9" s="67">
        <v>1485528</v>
      </c>
      <c r="E9" s="26"/>
    </row>
    <row r="10" spans="1:5" ht="12.75">
      <c r="A10" s="50" t="s">
        <v>9</v>
      </c>
      <c r="B10" s="51" t="s">
        <v>53</v>
      </c>
      <c r="C10" s="49">
        <v>610400</v>
      </c>
      <c r="D10" s="67">
        <v>268576</v>
      </c>
      <c r="E10" s="26"/>
    </row>
    <row r="11" spans="1:5" ht="12.75">
      <c r="A11" s="50" t="s">
        <v>5</v>
      </c>
      <c r="B11" s="51" t="s">
        <v>54</v>
      </c>
      <c r="C11" s="49">
        <v>1772600</v>
      </c>
      <c r="D11" s="67">
        <v>779944</v>
      </c>
      <c r="E11" s="26"/>
    </row>
    <row r="12" spans="1:5" ht="14.25" customHeight="1">
      <c r="A12" s="50" t="s">
        <v>6</v>
      </c>
      <c r="B12" s="51" t="s">
        <v>55</v>
      </c>
      <c r="C12" s="49">
        <f>C13+C14</f>
        <v>75771853</v>
      </c>
      <c r="D12" s="49">
        <f>D13+D14</f>
        <v>33589585</v>
      </c>
      <c r="E12" s="26"/>
    </row>
    <row r="13" spans="1:5" ht="12.75">
      <c r="A13" s="50" t="s">
        <v>56</v>
      </c>
      <c r="B13" s="51" t="s">
        <v>57</v>
      </c>
      <c r="C13" s="49">
        <v>58196508</v>
      </c>
      <c r="D13" s="67">
        <v>25798452</v>
      </c>
      <c r="E13" s="26"/>
    </row>
    <row r="14" spans="1:5" ht="12.75">
      <c r="A14" s="50" t="s">
        <v>88</v>
      </c>
      <c r="B14" s="51" t="s">
        <v>121</v>
      </c>
      <c r="C14" s="49">
        <v>17575345</v>
      </c>
      <c r="D14" s="67">
        <v>7791133</v>
      </c>
      <c r="E14" s="26"/>
    </row>
    <row r="15" spans="1:5" ht="12.75">
      <c r="A15" s="50" t="s">
        <v>7</v>
      </c>
      <c r="B15" s="51" t="s">
        <v>58</v>
      </c>
      <c r="C15" s="49">
        <f>C16+C17+C23+C24+C25+C26+C27+C28+C32</f>
        <v>14232728</v>
      </c>
      <c r="D15" s="49">
        <f>D16+D17+D23+D24+D25+D26+D27+D28+D32</f>
        <v>7969709</v>
      </c>
      <c r="E15" s="26"/>
    </row>
    <row r="16" spans="1:5" ht="12.75">
      <c r="A16" s="50" t="s">
        <v>45</v>
      </c>
      <c r="B16" s="51" t="s">
        <v>59</v>
      </c>
      <c r="C16" s="49">
        <v>1605000</v>
      </c>
      <c r="D16" s="67">
        <v>706200</v>
      </c>
      <c r="E16" s="26"/>
    </row>
    <row r="17" spans="1:5" ht="12.75">
      <c r="A17" s="50" t="s">
        <v>46</v>
      </c>
      <c r="B17" s="51" t="s">
        <v>60</v>
      </c>
      <c r="C17" s="49">
        <f>C19+C20+C21+C22</f>
        <v>6767708</v>
      </c>
      <c r="D17" s="49">
        <f>D19+D20+D21+D22</f>
        <v>2977792</v>
      </c>
      <c r="E17" s="26"/>
    </row>
    <row r="18" spans="1:5" ht="12.75">
      <c r="A18" s="50"/>
      <c r="B18" s="51" t="s">
        <v>30</v>
      </c>
      <c r="C18" s="61" t="s">
        <v>50</v>
      </c>
      <c r="D18" s="66" t="s">
        <v>50</v>
      </c>
      <c r="E18" s="26"/>
    </row>
    <row r="19" spans="1:5" ht="17.25" customHeight="1">
      <c r="A19" s="50" t="s">
        <v>61</v>
      </c>
      <c r="B19" s="62" t="s">
        <v>63</v>
      </c>
      <c r="C19" s="49">
        <v>1201600</v>
      </c>
      <c r="D19" s="67">
        <v>528704</v>
      </c>
      <c r="E19" s="26"/>
    </row>
    <row r="20" spans="1:5" ht="25.5">
      <c r="A20" s="50" t="s">
        <v>62</v>
      </c>
      <c r="B20" s="62" t="s">
        <v>64</v>
      </c>
      <c r="C20" s="49">
        <v>3528700</v>
      </c>
      <c r="D20" s="67">
        <v>1552628</v>
      </c>
      <c r="E20" s="26"/>
    </row>
    <row r="21" spans="1:5" ht="19.5" customHeight="1">
      <c r="A21" s="50" t="s">
        <v>65</v>
      </c>
      <c r="B21" s="62" t="s">
        <v>116</v>
      </c>
      <c r="C21" s="49">
        <v>1637408</v>
      </c>
      <c r="D21" s="67">
        <v>720460</v>
      </c>
      <c r="E21" s="26"/>
    </row>
    <row r="22" spans="1:5" ht="19.5" customHeight="1">
      <c r="A22" s="50" t="s">
        <v>66</v>
      </c>
      <c r="B22" s="62" t="s">
        <v>67</v>
      </c>
      <c r="C22" s="49">
        <v>400000</v>
      </c>
      <c r="D22" s="67">
        <v>176000</v>
      </c>
      <c r="E22" s="26"/>
    </row>
    <row r="23" spans="1:5" ht="25.5">
      <c r="A23" s="50" t="s">
        <v>108</v>
      </c>
      <c r="B23" s="63" t="s">
        <v>68</v>
      </c>
      <c r="C23" s="49">
        <v>317000</v>
      </c>
      <c r="D23" s="67">
        <v>139480</v>
      </c>
      <c r="E23" s="26"/>
    </row>
    <row r="24" spans="1:5" ht="15" customHeight="1">
      <c r="A24" s="50" t="s">
        <v>109</v>
      </c>
      <c r="B24" s="51" t="s">
        <v>69</v>
      </c>
      <c r="C24" s="49">
        <v>8949</v>
      </c>
      <c r="D24" s="67">
        <v>3938</v>
      </c>
      <c r="E24" s="26"/>
    </row>
    <row r="25" spans="1:5" ht="15.75" customHeight="1">
      <c r="A25" s="50" t="s">
        <v>122</v>
      </c>
      <c r="B25" s="51" t="s">
        <v>70</v>
      </c>
      <c r="C25" s="49">
        <v>39250</v>
      </c>
      <c r="D25" s="67">
        <v>17270</v>
      </c>
      <c r="E25" s="26"/>
    </row>
    <row r="26" spans="1:5" ht="25.5" customHeight="1">
      <c r="A26" s="50" t="s">
        <v>123</v>
      </c>
      <c r="B26" s="51" t="s">
        <v>102</v>
      </c>
      <c r="C26" s="49">
        <v>191362</v>
      </c>
      <c r="D26" s="67">
        <v>84199</v>
      </c>
      <c r="E26" s="26"/>
    </row>
    <row r="27" spans="1:5" ht="12.75">
      <c r="A27" s="50" t="s">
        <v>71</v>
      </c>
      <c r="B27" s="51" t="s">
        <v>72</v>
      </c>
      <c r="C27" s="49">
        <v>80277</v>
      </c>
      <c r="D27" s="67">
        <v>35322</v>
      </c>
      <c r="E27" s="26"/>
    </row>
    <row r="28" spans="1:5" ht="25.5">
      <c r="A28" s="50" t="s">
        <v>124</v>
      </c>
      <c r="B28" s="51" t="s">
        <v>73</v>
      </c>
      <c r="C28" s="49">
        <f>C30+C31</f>
        <v>3048765</v>
      </c>
      <c r="D28" s="49">
        <v>3048765</v>
      </c>
      <c r="E28" s="26"/>
    </row>
    <row r="29" spans="1:5" ht="14.25" customHeight="1">
      <c r="A29" s="50"/>
      <c r="B29" s="51" t="s">
        <v>30</v>
      </c>
      <c r="C29" s="61" t="s">
        <v>50</v>
      </c>
      <c r="D29" s="66" t="s">
        <v>50</v>
      </c>
      <c r="E29" s="26"/>
    </row>
    <row r="30" spans="1:5" ht="38.25">
      <c r="A30" s="50" t="s">
        <v>74</v>
      </c>
      <c r="B30" s="62" t="s">
        <v>75</v>
      </c>
      <c r="C30" s="49">
        <v>1048765</v>
      </c>
      <c r="D30" s="67">
        <v>1048765</v>
      </c>
      <c r="E30" s="26"/>
    </row>
    <row r="31" spans="1:5" ht="25.5">
      <c r="A31" s="50" t="s">
        <v>76</v>
      </c>
      <c r="B31" s="62" t="s">
        <v>77</v>
      </c>
      <c r="C31" s="49">
        <v>2000000</v>
      </c>
      <c r="D31" s="67">
        <v>2000000</v>
      </c>
      <c r="E31" s="26"/>
    </row>
    <row r="32" spans="1:5" ht="32.25" customHeight="1">
      <c r="A32" s="50" t="s">
        <v>125</v>
      </c>
      <c r="B32" s="51" t="s">
        <v>78</v>
      </c>
      <c r="C32" s="49">
        <f>C34</f>
        <v>2174417</v>
      </c>
      <c r="D32" s="49">
        <f>D34</f>
        <v>956743</v>
      </c>
      <c r="E32" s="26"/>
    </row>
    <row r="33" spans="1:5" ht="15.75" customHeight="1">
      <c r="A33" s="50"/>
      <c r="B33" s="62" t="s">
        <v>15</v>
      </c>
      <c r="C33" s="61" t="s">
        <v>50</v>
      </c>
      <c r="D33" s="66" t="s">
        <v>50</v>
      </c>
      <c r="E33" s="26"/>
    </row>
    <row r="34" spans="1:5" ht="18" customHeight="1">
      <c r="A34" s="50" t="s">
        <v>28</v>
      </c>
      <c r="B34" s="51" t="s">
        <v>13</v>
      </c>
      <c r="C34" s="49">
        <f>C35+C36+C37+C38</f>
        <v>2174417</v>
      </c>
      <c r="D34" s="49">
        <f>D35+D36+D37+D38</f>
        <v>956743</v>
      </c>
      <c r="E34" s="26"/>
    </row>
    <row r="35" spans="1:5" ht="17.25" customHeight="1">
      <c r="A35" s="50" t="s">
        <v>79</v>
      </c>
      <c r="B35" s="64" t="s">
        <v>80</v>
      </c>
      <c r="C35" s="49">
        <v>1544500</v>
      </c>
      <c r="D35" s="67">
        <v>679580</v>
      </c>
      <c r="E35" s="26"/>
    </row>
    <row r="36" spans="1:5" ht="18.75" customHeight="1">
      <c r="A36" s="50" t="s">
        <v>81</v>
      </c>
      <c r="B36" s="64" t="s">
        <v>82</v>
      </c>
      <c r="C36" s="49">
        <v>563700</v>
      </c>
      <c r="D36" s="67">
        <v>248028</v>
      </c>
      <c r="E36" s="26"/>
    </row>
    <row r="37" spans="1:5" ht="18.75" customHeight="1">
      <c r="A37" s="50" t="s">
        <v>83</v>
      </c>
      <c r="B37" s="64" t="s">
        <v>85</v>
      </c>
      <c r="C37" s="49">
        <v>24217</v>
      </c>
      <c r="D37" s="67">
        <v>10655</v>
      </c>
      <c r="E37" s="26"/>
    </row>
    <row r="38" spans="1:5" ht="25.5">
      <c r="A38" s="50" t="s">
        <v>84</v>
      </c>
      <c r="B38" s="64" t="s">
        <v>86</v>
      </c>
      <c r="C38" s="49">
        <v>42000</v>
      </c>
      <c r="D38" s="67">
        <v>18480</v>
      </c>
      <c r="E38" s="26"/>
    </row>
    <row r="39" spans="1:5" ht="15.75" customHeight="1">
      <c r="A39" s="50"/>
      <c r="B39" s="80" t="s">
        <v>126</v>
      </c>
      <c r="C39" s="81">
        <f>C6+C11+C12+C15</f>
        <v>98832781</v>
      </c>
      <c r="D39" s="81">
        <f>D6+D11+D12+D15</f>
        <v>45443702</v>
      </c>
      <c r="E39" s="26"/>
    </row>
    <row r="40" spans="1:5" ht="15.75" customHeight="1">
      <c r="A40" s="50" t="s">
        <v>8</v>
      </c>
      <c r="B40" s="45" t="s">
        <v>18</v>
      </c>
      <c r="C40" s="81"/>
      <c r="D40" s="81"/>
      <c r="E40" s="26"/>
    </row>
    <row r="41" spans="1:5" ht="15.75" customHeight="1">
      <c r="A41" s="50" t="s">
        <v>12</v>
      </c>
      <c r="B41" s="44" t="s">
        <v>16</v>
      </c>
      <c r="C41" s="81"/>
      <c r="D41" s="81"/>
      <c r="E41" s="26"/>
    </row>
    <row r="42" spans="1:5" ht="17.25" customHeight="1">
      <c r="A42" s="50" t="s">
        <v>20</v>
      </c>
      <c r="B42" s="44" t="s">
        <v>19</v>
      </c>
      <c r="C42" s="81"/>
      <c r="D42" s="81"/>
      <c r="E42" s="26"/>
    </row>
    <row r="43" spans="1:5" ht="15.75" customHeight="1">
      <c r="A43" s="87"/>
      <c r="B43" s="44" t="s">
        <v>30</v>
      </c>
      <c r="C43" s="61" t="s">
        <v>50</v>
      </c>
      <c r="D43" s="66" t="s">
        <v>50</v>
      </c>
      <c r="E43" s="26"/>
    </row>
    <row r="44" spans="1:5" ht="53.25" customHeight="1">
      <c r="A44" s="50" t="s">
        <v>127</v>
      </c>
      <c r="B44" s="47" t="s">
        <v>87</v>
      </c>
      <c r="C44" s="81"/>
      <c r="D44" s="81"/>
      <c r="E44" s="26"/>
    </row>
    <row r="45" spans="1:5" ht="54" customHeight="1">
      <c r="A45" s="50" t="s">
        <v>128</v>
      </c>
      <c r="B45" s="46" t="s">
        <v>129</v>
      </c>
      <c r="C45" s="81"/>
      <c r="D45" s="81"/>
      <c r="E45" s="26"/>
    </row>
    <row r="46" spans="1:5" ht="30.75" customHeight="1">
      <c r="A46" s="50" t="s">
        <v>130</v>
      </c>
      <c r="B46" s="47" t="s">
        <v>89</v>
      </c>
      <c r="C46" s="81"/>
      <c r="D46" s="81"/>
      <c r="E46" s="26"/>
    </row>
    <row r="47" spans="1:5" ht="15.75" customHeight="1">
      <c r="A47" s="50" t="s">
        <v>35</v>
      </c>
      <c r="B47" s="47" t="s">
        <v>14</v>
      </c>
      <c r="C47" s="68">
        <v>20000000</v>
      </c>
      <c r="D47" s="68">
        <v>10000000</v>
      </c>
      <c r="E47" s="26"/>
    </row>
    <row r="48" spans="1:5" ht="15.75" customHeight="1">
      <c r="A48" s="50" t="s">
        <v>36</v>
      </c>
      <c r="B48" s="47" t="s">
        <v>131</v>
      </c>
      <c r="C48" s="52">
        <v>5500000</v>
      </c>
      <c r="D48" s="52">
        <v>2400000</v>
      </c>
      <c r="E48" s="26"/>
    </row>
    <row r="49" spans="1:5" ht="15.75" customHeight="1">
      <c r="A49" s="50"/>
      <c r="B49" s="82" t="s">
        <v>132</v>
      </c>
      <c r="C49" s="83">
        <f>C47+C48</f>
        <v>25500000</v>
      </c>
      <c r="D49" s="83">
        <f>D47+D48</f>
        <v>12400000</v>
      </c>
      <c r="E49" s="26"/>
    </row>
    <row r="50" spans="1:5" ht="15.75" customHeight="1">
      <c r="A50" s="50" t="s">
        <v>47</v>
      </c>
      <c r="B50" s="44" t="s">
        <v>29</v>
      </c>
      <c r="C50" s="54">
        <f>C52+C53</f>
        <v>2879000</v>
      </c>
      <c r="D50" s="54">
        <f>D52+D53</f>
        <v>1266760</v>
      </c>
      <c r="E50" s="26"/>
    </row>
    <row r="51" spans="1:5" ht="15.75" customHeight="1">
      <c r="A51" s="50"/>
      <c r="B51" s="44" t="s">
        <v>30</v>
      </c>
      <c r="C51" s="53" t="s">
        <v>50</v>
      </c>
      <c r="D51" s="53" t="s">
        <v>50</v>
      </c>
      <c r="E51" s="26"/>
    </row>
    <row r="52" spans="1:5" ht="14.25" customHeight="1">
      <c r="A52" s="50" t="s">
        <v>110</v>
      </c>
      <c r="B52" s="47" t="s">
        <v>92</v>
      </c>
      <c r="C52" s="54">
        <v>2879000</v>
      </c>
      <c r="D52" s="54">
        <v>1266760</v>
      </c>
      <c r="E52" s="26"/>
    </row>
    <row r="53" spans="1:5" ht="15.75" customHeight="1">
      <c r="A53" s="50" t="s">
        <v>111</v>
      </c>
      <c r="B53" s="47" t="s">
        <v>93</v>
      </c>
      <c r="C53" s="54"/>
      <c r="D53" s="54"/>
      <c r="E53" s="26"/>
    </row>
    <row r="54" spans="1:5" ht="15.75" customHeight="1">
      <c r="A54" s="50" t="s">
        <v>48</v>
      </c>
      <c r="B54" s="44" t="s">
        <v>31</v>
      </c>
      <c r="C54" s="54">
        <v>7695994</v>
      </c>
      <c r="D54" s="54">
        <f>D55+D58+D59</f>
        <v>3386238</v>
      </c>
      <c r="E54" s="26"/>
    </row>
    <row r="55" spans="1:5" ht="15.75" customHeight="1">
      <c r="A55" s="50" t="s">
        <v>133</v>
      </c>
      <c r="B55" s="45" t="s">
        <v>32</v>
      </c>
      <c r="C55" s="54"/>
      <c r="D55" s="54"/>
      <c r="E55" s="26"/>
    </row>
    <row r="56" spans="1:5" ht="15.75" customHeight="1">
      <c r="A56" s="50"/>
      <c r="B56" s="45" t="s">
        <v>30</v>
      </c>
      <c r="C56" s="53" t="s">
        <v>50</v>
      </c>
      <c r="D56" s="53" t="s">
        <v>50</v>
      </c>
      <c r="E56" s="26"/>
    </row>
    <row r="57" spans="1:5" ht="15.75" customHeight="1">
      <c r="A57" s="50" t="s">
        <v>134</v>
      </c>
      <c r="B57" s="42" t="s">
        <v>94</v>
      </c>
      <c r="C57" s="54"/>
      <c r="D57" s="54"/>
      <c r="E57" s="26"/>
    </row>
    <row r="58" spans="1:5" ht="15.75" customHeight="1">
      <c r="A58" s="50" t="s">
        <v>135</v>
      </c>
      <c r="B58" s="55" t="s">
        <v>95</v>
      </c>
      <c r="C58" s="54">
        <v>6454572</v>
      </c>
      <c r="D58" s="54">
        <v>2840012</v>
      </c>
      <c r="E58" s="26"/>
    </row>
    <row r="59" spans="1:5" ht="15.75" customHeight="1">
      <c r="A59" s="50" t="s">
        <v>136</v>
      </c>
      <c r="B59" s="55" t="s">
        <v>33</v>
      </c>
      <c r="C59" s="54">
        <v>1241422</v>
      </c>
      <c r="D59" s="54">
        <v>546226</v>
      </c>
      <c r="E59" s="26"/>
    </row>
    <row r="60" spans="1:5" ht="15.75" customHeight="1">
      <c r="A60" s="50"/>
      <c r="B60" s="84" t="s">
        <v>137</v>
      </c>
      <c r="C60" s="85">
        <f>C50+C54</f>
        <v>10574994</v>
      </c>
      <c r="D60" s="85">
        <f>D50+D54</f>
        <v>4652998</v>
      </c>
      <c r="E60" s="26"/>
    </row>
    <row r="61" spans="1:5" ht="15.75" customHeight="1">
      <c r="A61" s="50"/>
      <c r="B61" s="80" t="s">
        <v>138</v>
      </c>
      <c r="C61" s="81">
        <f>C39+C49+C60</f>
        <v>134907775</v>
      </c>
      <c r="D61" s="81">
        <f>D39+D49+D60</f>
        <v>62496700</v>
      </c>
      <c r="E61" s="26"/>
    </row>
    <row r="62" s="27" customFormat="1" ht="17.25" customHeight="1"/>
    <row r="63" spans="1:5" ht="12.75">
      <c r="A63" s="59"/>
      <c r="B63" s="26"/>
      <c r="C63" s="65"/>
      <c r="D63" s="26"/>
      <c r="E63" s="26"/>
    </row>
    <row r="64" spans="1:5" ht="20.25" customHeight="1">
      <c r="A64" s="88" t="s">
        <v>43</v>
      </c>
      <c r="B64" s="88"/>
      <c r="D64" s="86" t="s">
        <v>114</v>
      </c>
      <c r="E64" s="26"/>
    </row>
    <row r="65" spans="1:5" ht="12.75">
      <c r="A65" s="59"/>
      <c r="B65" s="26"/>
      <c r="C65" s="65"/>
      <c r="D65" s="26"/>
      <c r="E65" s="26"/>
    </row>
    <row r="66" spans="4:5" ht="21.75" customHeight="1">
      <c r="D66" s="26"/>
      <c r="E66" s="26"/>
    </row>
    <row r="67" spans="1:5" ht="12.75">
      <c r="A67" s="59"/>
      <c r="B67" s="26"/>
      <c r="C67" s="65"/>
      <c r="D67" s="26"/>
      <c r="E67" s="26"/>
    </row>
    <row r="68" spans="1:5" ht="12.75">
      <c r="A68" s="59"/>
      <c r="B68" s="26"/>
      <c r="C68" s="65"/>
      <c r="D68" s="26"/>
      <c r="E68" s="26"/>
    </row>
    <row r="69" spans="1:5" ht="12.75">
      <c r="A69" s="59"/>
      <c r="B69" s="26"/>
      <c r="C69" s="65"/>
      <c r="D69" s="26"/>
      <c r="E69" s="26"/>
    </row>
    <row r="70" spans="1:5" ht="12.75">
      <c r="A70" s="59"/>
      <c r="B70" s="26"/>
      <c r="C70" s="65"/>
      <c r="D70" s="26"/>
      <c r="E70" s="26"/>
    </row>
    <row r="71" spans="1:5" ht="12.75">
      <c r="A71" s="59"/>
      <c r="B71" s="26"/>
      <c r="C71" s="65"/>
      <c r="D71" s="26"/>
      <c r="E71" s="26"/>
    </row>
    <row r="72" spans="1:5" ht="12.75">
      <c r="A72" s="59"/>
      <c r="B72" s="26"/>
      <c r="C72" s="65"/>
      <c r="D72" s="26"/>
      <c r="E72" s="26"/>
    </row>
    <row r="73" spans="1:5" ht="12.75">
      <c r="A73" s="59"/>
      <c r="B73" s="26"/>
      <c r="C73" s="65"/>
      <c r="D73" s="26"/>
      <c r="E73" s="26"/>
    </row>
    <row r="74" spans="1:5" ht="12.75">
      <c r="A74" s="59"/>
      <c r="B74" s="26"/>
      <c r="C74" s="65"/>
      <c r="D74" s="26"/>
      <c r="E74" s="26"/>
    </row>
    <row r="75" spans="1:5" ht="12.75">
      <c r="A75" s="59"/>
      <c r="B75" s="26"/>
      <c r="C75" s="65"/>
      <c r="D75" s="26"/>
      <c r="E75" s="26"/>
    </row>
    <row r="76" spans="1:5" ht="12.75">
      <c r="A76" s="59"/>
      <c r="B76" s="26"/>
      <c r="C76" s="65"/>
      <c r="D76" s="26"/>
      <c r="E76" s="26"/>
    </row>
    <row r="77" spans="1:5" ht="12.75">
      <c r="A77" s="59"/>
      <c r="B77" s="26"/>
      <c r="D77" s="26"/>
      <c r="E77" s="26"/>
    </row>
    <row r="78" spans="1:5" ht="12.75">
      <c r="A78" s="59"/>
      <c r="B78" s="26"/>
      <c r="D78" s="26"/>
      <c r="E78" s="26"/>
    </row>
    <row r="79" spans="1:5" ht="12.75">
      <c r="A79" s="59"/>
      <c r="B79" s="26"/>
      <c r="D79" s="26"/>
      <c r="E79" s="26"/>
    </row>
    <row r="80" spans="1:5" ht="12.75">
      <c r="A80" s="59"/>
      <c r="B80" s="26"/>
      <c r="D80" s="26"/>
      <c r="E80" s="26"/>
    </row>
    <row r="81" spans="1:5" ht="12.75">
      <c r="A81" s="59"/>
      <c r="B81" s="26"/>
      <c r="D81" s="26"/>
      <c r="E81" s="26"/>
    </row>
    <row r="82" spans="1:5" ht="12.75">
      <c r="A82" s="59"/>
      <c r="B82" s="26"/>
      <c r="D82" s="26"/>
      <c r="E82" s="26"/>
    </row>
    <row r="83" spans="1:5" ht="12.75">
      <c r="A83" s="59"/>
      <c r="B83" s="26"/>
      <c r="D83" s="26"/>
      <c r="E83" s="26"/>
    </row>
    <row r="84" spans="1:5" ht="12.75">
      <c r="A84" s="59"/>
      <c r="B84" s="26"/>
      <c r="D84" s="26"/>
      <c r="E84" s="26"/>
    </row>
    <row r="85" spans="1:5" ht="12.75">
      <c r="A85" s="59"/>
      <c r="B85" s="26"/>
      <c r="D85" s="26"/>
      <c r="E85" s="26"/>
    </row>
    <row r="86" spans="1:5" ht="12.75">
      <c r="A86" s="59"/>
      <c r="B86" s="26"/>
      <c r="D86" s="26"/>
      <c r="E86" s="26"/>
    </row>
    <row r="87" spans="1:5" ht="12.75">
      <c r="A87" s="59"/>
      <c r="B87" s="26"/>
      <c r="D87" s="26"/>
      <c r="E87" s="26"/>
    </row>
    <row r="88" spans="1:5" ht="12.75">
      <c r="A88" s="59"/>
      <c r="B88" s="26"/>
      <c r="D88" s="26"/>
      <c r="E88" s="26"/>
    </row>
    <row r="89" spans="1:5" ht="12.75">
      <c r="A89" s="59"/>
      <c r="B89" s="26"/>
      <c r="D89" s="26"/>
      <c r="E89" s="26"/>
    </row>
    <row r="90" spans="1:5" ht="12.75">
      <c r="A90" s="59"/>
      <c r="B90" s="26"/>
      <c r="D90" s="26"/>
      <c r="E90" s="26"/>
    </row>
    <row r="91" spans="1:5" ht="12.75">
      <c r="A91" s="59"/>
      <c r="B91" s="26"/>
      <c r="D91" s="26"/>
      <c r="E91" s="26"/>
    </row>
    <row r="92" spans="1:5" ht="12.75">
      <c r="A92" s="59"/>
      <c r="B92" s="26"/>
      <c r="D92" s="26"/>
      <c r="E92" s="26"/>
    </row>
    <row r="93" spans="1:5" ht="12.75">
      <c r="A93" s="59"/>
      <c r="B93" s="26"/>
      <c r="D93" s="26"/>
      <c r="E93" s="26"/>
    </row>
    <row r="94" spans="1:5" ht="12.75">
      <c r="A94" s="59"/>
      <c r="B94" s="26"/>
      <c r="D94" s="26"/>
      <c r="E94" s="26"/>
    </row>
    <row r="95" spans="1:5" ht="12.75">
      <c r="A95" s="59"/>
      <c r="B95" s="26"/>
      <c r="D95" s="26"/>
      <c r="E95" s="26"/>
    </row>
    <row r="96" spans="1:5" ht="12.75">
      <c r="A96" s="59"/>
      <c r="B96" s="26"/>
      <c r="D96" s="26"/>
      <c r="E96" s="26"/>
    </row>
    <row r="97" spans="1:5" ht="12.75">
      <c r="A97" s="59"/>
      <c r="B97" s="26"/>
      <c r="D97" s="26"/>
      <c r="E97" s="26"/>
    </row>
    <row r="98" spans="1:5" ht="12.75">
      <c r="A98" s="59"/>
      <c r="B98" s="26"/>
      <c r="D98" s="26"/>
      <c r="E98" s="26"/>
    </row>
    <row r="99" spans="1:5" ht="12.75">
      <c r="A99" s="59"/>
      <c r="B99" s="26"/>
      <c r="D99" s="26"/>
      <c r="E99" s="26"/>
    </row>
    <row r="100" spans="1:5" ht="12.75">
      <c r="A100" s="59"/>
      <c r="B100" s="26"/>
      <c r="D100" s="26"/>
      <c r="E100" s="26"/>
    </row>
    <row r="101" spans="1:5" ht="12.75">
      <c r="A101" s="59"/>
      <c r="B101" s="26"/>
      <c r="D101" s="26"/>
      <c r="E101" s="26"/>
    </row>
    <row r="102" spans="1:5" ht="12.75">
      <c r="A102" s="59"/>
      <c r="B102" s="26"/>
      <c r="D102" s="26"/>
      <c r="E102" s="26"/>
    </row>
    <row r="103" spans="1:5" ht="12.75">
      <c r="A103" s="59"/>
      <c r="B103" s="26"/>
      <c r="D103" s="26"/>
      <c r="E103" s="26"/>
    </row>
    <row r="104" spans="1:5" ht="12.75">
      <c r="A104" s="59"/>
      <c r="B104" s="26"/>
      <c r="D104" s="26"/>
      <c r="E104" s="26"/>
    </row>
    <row r="105" spans="1:5" ht="12.75">
      <c r="A105" s="59"/>
      <c r="B105" s="26"/>
      <c r="D105" s="26"/>
      <c r="E105" s="26"/>
    </row>
    <row r="106" spans="1:5" ht="12.75">
      <c r="A106" s="59"/>
      <c r="B106" s="26"/>
      <c r="D106" s="26"/>
      <c r="E106" s="26"/>
    </row>
    <row r="107" spans="1:5" ht="12.75">
      <c r="A107" s="59"/>
      <c r="B107" s="26"/>
      <c r="D107" s="26"/>
      <c r="E107" s="26"/>
    </row>
  </sheetData>
  <sheetProtection/>
  <mergeCells count="2">
    <mergeCell ref="A64:B64"/>
    <mergeCell ref="A2:D2"/>
  </mergeCells>
  <printOptions/>
  <pageMargins left="1.73" right="1.1811023622047245" top="0.1968503937007874" bottom="0.1968503937007874" header="0.31496062992125984" footer="0.31496062992125984"/>
  <pageSetup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63"/>
  <sheetViews>
    <sheetView zoomScalePageLayoutView="0" workbookViewId="0" topLeftCell="A1">
      <selection activeCell="J8" sqref="J8"/>
    </sheetView>
  </sheetViews>
  <sheetFormatPr defaultColWidth="9.140625" defaultRowHeight="12.75"/>
  <cols>
    <col min="1" max="1" width="3.421875" style="0" customWidth="1"/>
    <col min="2" max="2" width="48.57421875" style="0" customWidth="1"/>
    <col min="3" max="3" width="14.7109375" style="0" customWidth="1"/>
    <col min="4" max="4" width="12.28125" style="0" customWidth="1"/>
    <col min="5" max="5" width="17.57421875" style="0" customWidth="1"/>
  </cols>
  <sheetData>
    <row r="1" ht="15.75">
      <c r="E1" s="36"/>
    </row>
    <row r="2" spans="1:8" s="19" customFormat="1" ht="45" customHeight="1">
      <c r="A2" s="91" t="s">
        <v>143</v>
      </c>
      <c r="B2" s="92"/>
      <c r="C2" s="92"/>
      <c r="D2" s="92"/>
      <c r="E2" s="92"/>
      <c r="F2" s="78"/>
      <c r="G2" s="78"/>
      <c r="H2" s="78"/>
    </row>
    <row r="3" spans="1:8" ht="62.25" customHeight="1">
      <c r="A3" s="21" t="s">
        <v>0</v>
      </c>
      <c r="B3" s="21" t="s">
        <v>11</v>
      </c>
      <c r="C3" s="21" t="s">
        <v>113</v>
      </c>
      <c r="D3" s="21" t="s">
        <v>44</v>
      </c>
      <c r="E3" s="21" t="s">
        <v>115</v>
      </c>
      <c r="F3" s="1"/>
      <c r="G3" s="1"/>
      <c r="H3" s="1"/>
    </row>
    <row r="4" spans="1:8" ht="12.75">
      <c r="A4" s="3">
        <v>1</v>
      </c>
      <c r="B4" s="3">
        <v>2</v>
      </c>
      <c r="C4" s="3">
        <v>3</v>
      </c>
      <c r="D4" s="3">
        <v>4</v>
      </c>
      <c r="E4" s="3">
        <v>5</v>
      </c>
      <c r="F4" s="1"/>
      <c r="G4" s="1"/>
      <c r="H4" s="1"/>
    </row>
    <row r="5" spans="1:8" ht="26.25" customHeight="1">
      <c r="A5" s="28" t="s">
        <v>4</v>
      </c>
      <c r="B5" s="2" t="s">
        <v>145</v>
      </c>
      <c r="C5" s="5"/>
      <c r="D5" s="3" t="s">
        <v>27</v>
      </c>
      <c r="E5" s="68">
        <v>62496700</v>
      </c>
      <c r="F5" s="1"/>
      <c r="G5" s="1"/>
      <c r="H5" s="1"/>
    </row>
    <row r="6" spans="1:8" ht="27" customHeight="1">
      <c r="A6" s="28" t="s">
        <v>5</v>
      </c>
      <c r="B6" s="2" t="s">
        <v>96</v>
      </c>
      <c r="C6" s="5"/>
      <c r="D6" s="3" t="s">
        <v>23</v>
      </c>
      <c r="E6" s="68">
        <f>E7+E8</f>
        <v>288500000</v>
      </c>
      <c r="F6" s="1"/>
      <c r="G6" s="1"/>
      <c r="H6" s="1"/>
    </row>
    <row r="7" spans="1:8" ht="24.75" customHeight="1">
      <c r="A7" s="30" t="s">
        <v>90</v>
      </c>
      <c r="B7" s="23" t="s">
        <v>99</v>
      </c>
      <c r="C7" s="5"/>
      <c r="D7" s="3" t="s">
        <v>23</v>
      </c>
      <c r="E7" s="68">
        <v>143000000</v>
      </c>
      <c r="F7" s="1"/>
      <c r="G7" s="1"/>
      <c r="H7" s="1"/>
    </row>
    <row r="8" spans="1:8" ht="24" customHeight="1">
      <c r="A8" s="30" t="s">
        <v>91</v>
      </c>
      <c r="B8" s="23" t="s">
        <v>98</v>
      </c>
      <c r="C8" s="5"/>
      <c r="D8" s="3" t="s">
        <v>23</v>
      </c>
      <c r="E8" s="68">
        <v>145500000</v>
      </c>
      <c r="F8" s="1"/>
      <c r="G8" s="1"/>
      <c r="H8" s="1"/>
    </row>
    <row r="9" spans="1:8" ht="22.5" customHeight="1">
      <c r="A9" s="29" t="s">
        <v>6</v>
      </c>
      <c r="B9" s="2" t="s">
        <v>101</v>
      </c>
      <c r="C9" s="5"/>
      <c r="D9" s="3" t="s">
        <v>34</v>
      </c>
      <c r="E9" s="70"/>
      <c r="F9" s="1"/>
      <c r="G9" s="1"/>
      <c r="H9" s="1"/>
    </row>
    <row r="10" spans="1:8" ht="19.5" customHeight="1">
      <c r="A10" s="30" t="s">
        <v>56</v>
      </c>
      <c r="B10" s="23" t="s">
        <v>99</v>
      </c>
      <c r="C10" s="5"/>
      <c r="D10" s="3" t="s">
        <v>34</v>
      </c>
      <c r="E10" s="70">
        <v>0.157</v>
      </c>
      <c r="F10" s="1"/>
      <c r="G10" s="1"/>
      <c r="H10" s="1"/>
    </row>
    <row r="11" spans="1:8" ht="21.75" customHeight="1">
      <c r="A11" s="30" t="s">
        <v>88</v>
      </c>
      <c r="B11" s="23" t="s">
        <v>98</v>
      </c>
      <c r="C11" s="5"/>
      <c r="D11" s="3" t="s">
        <v>34</v>
      </c>
      <c r="E11" s="69">
        <v>0.27523</v>
      </c>
      <c r="F11" s="1"/>
      <c r="G11" s="1"/>
      <c r="H11" s="1"/>
    </row>
    <row r="12" spans="1:8" ht="12.75">
      <c r="A12" s="9"/>
      <c r="B12" s="8"/>
      <c r="C12" s="8"/>
      <c r="D12" s="8"/>
      <c r="E12" s="1"/>
      <c r="F12" s="1"/>
      <c r="G12" s="1"/>
      <c r="H12" s="1"/>
    </row>
    <row r="13" spans="1:8" ht="12.75">
      <c r="A13" s="1"/>
      <c r="B13" s="4"/>
      <c r="C13" s="4"/>
      <c r="D13" s="4"/>
      <c r="E13" s="10"/>
      <c r="F13" s="1"/>
      <c r="G13" s="1"/>
      <c r="H13" s="1"/>
    </row>
    <row r="14" spans="1:8" ht="12" customHeight="1">
      <c r="A14" s="1"/>
      <c r="B14" s="4"/>
      <c r="C14" s="4"/>
      <c r="D14" s="4"/>
      <c r="E14" s="10"/>
      <c r="F14" s="1"/>
      <c r="G14" s="1"/>
      <c r="H14" s="1"/>
    </row>
    <row r="15" spans="1:8" ht="30.75" customHeight="1">
      <c r="A15" s="1"/>
      <c r="B15" s="4"/>
      <c r="C15" s="4"/>
      <c r="D15" s="4"/>
      <c r="E15" s="10"/>
      <c r="F15" s="1"/>
      <c r="G15" s="1"/>
      <c r="H15" s="1"/>
    </row>
    <row r="16" spans="1:5" s="19" customFormat="1" ht="25.5" customHeight="1">
      <c r="A16" s="93" t="s">
        <v>43</v>
      </c>
      <c r="B16" s="93"/>
      <c r="C16" s="37"/>
      <c r="D16" s="39" t="s">
        <v>112</v>
      </c>
      <c r="E16" s="38"/>
    </row>
    <row r="17" spans="1:8" ht="12.75">
      <c r="A17" s="1"/>
      <c r="B17" s="1"/>
      <c r="C17" s="1"/>
      <c r="D17" s="1"/>
      <c r="E17" s="1"/>
      <c r="F17" s="1"/>
      <c r="G17" s="1"/>
      <c r="H17" s="1"/>
    </row>
    <row r="18" spans="1:8" ht="12.75">
      <c r="A18" s="1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8" ht="12.75">
      <c r="A25" s="1"/>
      <c r="B25" s="1"/>
      <c r="C25" s="1"/>
      <c r="D25" s="1"/>
      <c r="E25" s="1"/>
      <c r="F25" s="1"/>
      <c r="G25" s="1"/>
      <c r="H25" s="1"/>
    </row>
    <row r="26" spans="1:8" ht="12.75">
      <c r="A26" s="1"/>
      <c r="B26" s="1"/>
      <c r="C26" s="1"/>
      <c r="D26" s="1"/>
      <c r="E26" s="1"/>
      <c r="F26" s="1"/>
      <c r="G26" s="1"/>
      <c r="H26" s="1"/>
    </row>
    <row r="27" spans="1:8" ht="12.75">
      <c r="A27" s="1"/>
      <c r="B27" s="1"/>
      <c r="C27" s="1"/>
      <c r="D27" s="1"/>
      <c r="E27" s="1"/>
      <c r="F27" s="1"/>
      <c r="G27" s="1"/>
      <c r="H27" s="1"/>
    </row>
    <row r="28" spans="1:8" ht="12.75">
      <c r="A28" s="1"/>
      <c r="B28" s="1"/>
      <c r="C28" s="1"/>
      <c r="D28" s="1"/>
      <c r="E28" s="1"/>
      <c r="F28" s="1"/>
      <c r="G28" s="1"/>
      <c r="H28" s="1"/>
    </row>
    <row r="29" spans="1:8" ht="12.75">
      <c r="A29" s="1"/>
      <c r="B29" s="1"/>
      <c r="C29" s="1"/>
      <c r="D29" s="1"/>
      <c r="E29" s="1"/>
      <c r="F29" s="1"/>
      <c r="G29" s="1"/>
      <c r="H29" s="1"/>
    </row>
    <row r="30" spans="1:8" ht="12.75">
      <c r="A30" s="1"/>
      <c r="B30" s="1"/>
      <c r="C30" s="1"/>
      <c r="D30" s="1"/>
      <c r="E30" s="1"/>
      <c r="F30" s="1"/>
      <c r="G30" s="1"/>
      <c r="H30" s="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>
      <c r="A32" s="1"/>
      <c r="B32" s="1"/>
      <c r="C32" s="1"/>
      <c r="D32" s="1"/>
      <c r="E32" s="1"/>
      <c r="F32" s="1"/>
      <c r="G32" s="1"/>
      <c r="H32" s="1"/>
    </row>
    <row r="33" spans="1:8" ht="12.75">
      <c r="A33" s="1"/>
      <c r="B33" s="1"/>
      <c r="C33" s="1"/>
      <c r="D33" s="1"/>
      <c r="E33" s="1"/>
      <c r="F33" s="1"/>
      <c r="G33" s="1"/>
      <c r="H33" s="1"/>
    </row>
    <row r="34" spans="1:8" ht="12.75">
      <c r="A34" s="1"/>
      <c r="B34" s="1"/>
      <c r="C34" s="1"/>
      <c r="D34" s="1"/>
      <c r="E34" s="1"/>
      <c r="F34" s="1"/>
      <c r="G34" s="1"/>
      <c r="H34" s="1"/>
    </row>
    <row r="35" spans="1:8" ht="12.75">
      <c r="A35" s="1"/>
      <c r="B35" s="1"/>
      <c r="C35" s="1"/>
      <c r="D35" s="1"/>
      <c r="E35" s="1"/>
      <c r="F35" s="1"/>
      <c r="G35" s="1"/>
      <c r="H35" s="1"/>
    </row>
    <row r="36" spans="1:8" ht="12.75">
      <c r="A36" s="1"/>
      <c r="B36" s="1"/>
      <c r="C36" s="1"/>
      <c r="D36" s="1"/>
      <c r="E36" s="1"/>
      <c r="F36" s="1"/>
      <c r="G36" s="1"/>
      <c r="H36" s="1"/>
    </row>
    <row r="37" spans="1:8" ht="12.75">
      <c r="A37" s="1"/>
      <c r="B37" s="1"/>
      <c r="C37" s="1"/>
      <c r="D37" s="1"/>
      <c r="E37" s="1"/>
      <c r="F37" s="1"/>
      <c r="G37" s="1"/>
      <c r="H37" s="1"/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2.75">
      <c r="A39" s="1"/>
      <c r="B39" s="1"/>
      <c r="C39" s="1"/>
      <c r="D39" s="1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1"/>
      <c r="B41" s="1"/>
      <c r="C41" s="1"/>
      <c r="D41" s="1"/>
      <c r="E41" s="1"/>
      <c r="F41" s="1"/>
      <c r="G41" s="1"/>
      <c r="H41" s="1"/>
    </row>
    <row r="42" spans="1:8" ht="12.75">
      <c r="A42" s="1"/>
      <c r="B42" s="1"/>
      <c r="C42" s="1"/>
      <c r="D42" s="1"/>
      <c r="E42" s="1"/>
      <c r="F42" s="1"/>
      <c r="G42" s="1"/>
      <c r="H42" s="1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1"/>
      <c r="F47" s="1"/>
      <c r="G47" s="1"/>
      <c r="H47" s="1"/>
    </row>
    <row r="48" spans="1:8" ht="12.75">
      <c r="A48" s="1"/>
      <c r="B48" s="1"/>
      <c r="C48" s="1"/>
      <c r="D48" s="1"/>
      <c r="E48" s="1"/>
      <c r="F48" s="1"/>
      <c r="G48" s="1"/>
      <c r="H48" s="1"/>
    </row>
    <row r="49" spans="1:8" ht="12.75">
      <c r="A49" s="1"/>
      <c r="B49" s="1"/>
      <c r="C49" s="1"/>
      <c r="D49" s="1"/>
      <c r="E49" s="1"/>
      <c r="F49" s="1"/>
      <c r="G49" s="1"/>
      <c r="H49" s="1"/>
    </row>
    <row r="50" spans="1:8" ht="12.75">
      <c r="A50" s="1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</sheetData>
  <sheetProtection/>
  <mergeCells count="2">
    <mergeCell ref="A2:E2"/>
    <mergeCell ref="A16:B16"/>
  </mergeCells>
  <printOptions/>
  <pageMargins left="1.25" right="0.1968503937007874" top="0.3937007874015748" bottom="0.3937007874015748" header="0.31496062992125984" footer="0.31496062992125984"/>
  <pageSetup horizontalDpi="600" verticalDpi="600" orientation="portrait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H12" sqref="H12"/>
    </sheetView>
  </sheetViews>
  <sheetFormatPr defaultColWidth="9.140625" defaultRowHeight="12.75"/>
  <cols>
    <col min="1" max="1" width="5.7109375" style="14" customWidth="1"/>
    <col min="2" max="2" width="65.7109375" style="0" customWidth="1"/>
    <col min="3" max="3" width="15.7109375" style="0" customWidth="1"/>
    <col min="4" max="4" width="13.7109375" style="0" customWidth="1"/>
    <col min="5" max="5" width="17.7109375" style="0" customWidth="1"/>
  </cols>
  <sheetData>
    <row r="1" ht="15.75">
      <c r="E1" s="43"/>
    </row>
    <row r="2" spans="1:5" ht="12.75" customHeight="1">
      <c r="A2" s="94" t="s">
        <v>139</v>
      </c>
      <c r="B2" s="94"/>
      <c r="C2" s="94"/>
      <c r="D2" s="94"/>
      <c r="E2" s="94"/>
    </row>
    <row r="3" spans="1:5" ht="12.75" customHeight="1">
      <c r="A3" s="94"/>
      <c r="B3" s="94"/>
      <c r="C3" s="94"/>
      <c r="D3" s="94"/>
      <c r="E3" s="94"/>
    </row>
    <row r="4" spans="1:5" ht="54.75" customHeight="1">
      <c r="A4" s="94"/>
      <c r="B4" s="94"/>
      <c r="C4" s="94"/>
      <c r="D4" s="94"/>
      <c r="E4" s="94"/>
    </row>
    <row r="5" spans="1:5" s="13" customFormat="1" ht="47.25" customHeight="1">
      <c r="A5" s="18" t="s">
        <v>0</v>
      </c>
      <c r="B5" s="18" t="s">
        <v>11</v>
      </c>
      <c r="C5" s="21" t="s">
        <v>113</v>
      </c>
      <c r="D5" s="21" t="s">
        <v>44</v>
      </c>
      <c r="E5" s="21" t="s">
        <v>115</v>
      </c>
    </row>
    <row r="6" spans="1:5" ht="12.75">
      <c r="A6" s="12">
        <v>1</v>
      </c>
      <c r="B6" s="24">
        <v>2</v>
      </c>
      <c r="C6" s="24">
        <v>3</v>
      </c>
      <c r="D6" s="24">
        <v>4</v>
      </c>
      <c r="E6" s="24">
        <v>5</v>
      </c>
    </row>
    <row r="7" spans="1:9" ht="27" customHeight="1">
      <c r="A7" s="47" t="s">
        <v>4</v>
      </c>
      <c r="B7" s="48" t="s">
        <v>17</v>
      </c>
      <c r="C7" s="11"/>
      <c r="D7" s="34" t="s">
        <v>1</v>
      </c>
      <c r="E7" s="71">
        <v>13.8</v>
      </c>
      <c r="I7" s="25"/>
    </row>
    <row r="8" spans="1:5" ht="39" customHeight="1">
      <c r="A8" s="47" t="s">
        <v>5</v>
      </c>
      <c r="B8" s="48" t="s">
        <v>103</v>
      </c>
      <c r="C8" s="11"/>
      <c r="D8" s="35"/>
      <c r="E8" s="71">
        <v>1.1</v>
      </c>
    </row>
    <row r="9" spans="1:5" ht="39" customHeight="1">
      <c r="A9" s="47" t="s">
        <v>6</v>
      </c>
      <c r="B9" s="48" t="s">
        <v>104</v>
      </c>
      <c r="C9" s="11"/>
      <c r="D9" s="35"/>
      <c r="E9" s="71">
        <v>1.1</v>
      </c>
    </row>
    <row r="10" spans="1:5" ht="39" customHeight="1">
      <c r="A10" s="47" t="s">
        <v>7</v>
      </c>
      <c r="B10" s="48" t="s">
        <v>105</v>
      </c>
      <c r="C10" s="11"/>
      <c r="D10" s="35"/>
      <c r="E10" s="71" t="s">
        <v>50</v>
      </c>
    </row>
    <row r="11" spans="1:5" ht="24.75" customHeight="1">
      <c r="A11" s="47" t="s">
        <v>45</v>
      </c>
      <c r="B11" s="42" t="s">
        <v>107</v>
      </c>
      <c r="C11" s="11"/>
      <c r="D11" s="35"/>
      <c r="E11" s="71">
        <v>0.99</v>
      </c>
    </row>
    <row r="12" spans="1:5" ht="24.75" customHeight="1">
      <c r="A12" s="47" t="s">
        <v>46</v>
      </c>
      <c r="B12" s="42" t="s">
        <v>98</v>
      </c>
      <c r="C12" s="11"/>
      <c r="D12" s="35"/>
      <c r="E12" s="71">
        <v>0.99</v>
      </c>
    </row>
    <row r="13" spans="1:5" ht="24.75" customHeight="1">
      <c r="A13" s="47" t="s">
        <v>8</v>
      </c>
      <c r="B13" s="48" t="s">
        <v>106</v>
      </c>
      <c r="C13" s="11"/>
      <c r="D13" s="35"/>
      <c r="E13" s="71" t="s">
        <v>50</v>
      </c>
    </row>
    <row r="14" spans="1:5" ht="24.75" customHeight="1">
      <c r="A14" s="47" t="s">
        <v>21</v>
      </c>
      <c r="B14" s="42" t="s">
        <v>107</v>
      </c>
      <c r="C14" s="11"/>
      <c r="D14" s="35"/>
      <c r="E14" s="71">
        <v>0.43</v>
      </c>
    </row>
    <row r="15" spans="1:5" ht="24.75" customHeight="1">
      <c r="A15" s="47" t="s">
        <v>22</v>
      </c>
      <c r="B15" s="42" t="s">
        <v>98</v>
      </c>
      <c r="C15" s="11"/>
      <c r="D15" s="35"/>
      <c r="E15" s="73">
        <v>1.24</v>
      </c>
    </row>
    <row r="16" spans="1:5" ht="24.75" customHeight="1">
      <c r="A16" s="47" t="s">
        <v>12</v>
      </c>
      <c r="B16" s="48" t="s">
        <v>24</v>
      </c>
      <c r="C16" s="11"/>
      <c r="D16" s="35"/>
      <c r="E16" s="71" t="s">
        <v>50</v>
      </c>
    </row>
    <row r="17" spans="1:5" ht="24.75" customHeight="1">
      <c r="A17" s="47" t="s">
        <v>25</v>
      </c>
      <c r="B17" s="42" t="s">
        <v>107</v>
      </c>
      <c r="C17" s="11"/>
      <c r="D17" s="34" t="s">
        <v>1</v>
      </c>
      <c r="E17" s="71">
        <f>ROUND(E7*E8*E9*E11,2)</f>
        <v>16.53</v>
      </c>
    </row>
    <row r="18" spans="1:5" ht="24.75" customHeight="1">
      <c r="A18" s="47" t="s">
        <v>26</v>
      </c>
      <c r="B18" s="42" t="s">
        <v>98</v>
      </c>
      <c r="C18" s="11"/>
      <c r="D18" s="34" t="s">
        <v>1</v>
      </c>
      <c r="E18" s="71">
        <f>ROUND(E7*E8*E9*E12,2)</f>
        <v>16.53</v>
      </c>
    </row>
    <row r="19" spans="1:5" ht="12.75">
      <c r="A19" s="15"/>
      <c r="B19" s="7"/>
      <c r="C19" s="7"/>
      <c r="D19" s="7"/>
      <c r="E19" s="7"/>
    </row>
    <row r="20" spans="1:5" ht="12.75">
      <c r="A20" s="15"/>
      <c r="B20" s="7"/>
      <c r="C20" s="7"/>
      <c r="D20" s="7"/>
      <c r="E20" s="7"/>
    </row>
    <row r="21" spans="1:5" ht="12.75">
      <c r="A21" s="15"/>
      <c r="B21" s="7"/>
      <c r="C21" s="7"/>
      <c r="D21" s="7"/>
      <c r="E21" s="7"/>
    </row>
    <row r="22" spans="1:5" ht="26.25" customHeight="1">
      <c r="A22" s="15"/>
      <c r="B22" s="7"/>
      <c r="C22" s="7"/>
      <c r="D22" s="7"/>
      <c r="E22" s="7"/>
    </row>
    <row r="23" spans="1:4" s="19" customFormat="1" ht="25.5" customHeight="1">
      <c r="A23" s="93" t="s">
        <v>43</v>
      </c>
      <c r="B23" s="93"/>
      <c r="C23" s="38" t="s">
        <v>112</v>
      </c>
      <c r="D23" s="38"/>
    </row>
    <row r="24" spans="1:5" ht="12.75">
      <c r="A24" s="15"/>
      <c r="B24" s="7"/>
      <c r="C24" s="7"/>
      <c r="D24" s="7"/>
      <c r="E24" s="7"/>
    </row>
    <row r="25" spans="1:5" ht="12.75">
      <c r="A25" s="15"/>
      <c r="B25" s="7"/>
      <c r="C25" s="7"/>
      <c r="D25" s="7"/>
      <c r="E25" s="7"/>
    </row>
    <row r="26" spans="1:5" ht="12.75">
      <c r="A26" s="15"/>
      <c r="B26" s="7"/>
      <c r="C26" s="7"/>
      <c r="D26" s="7"/>
      <c r="E26" s="7"/>
    </row>
    <row r="27" spans="1:5" ht="12.75">
      <c r="A27" s="15"/>
      <c r="B27" s="7"/>
      <c r="C27" s="7"/>
      <c r="D27" s="7"/>
      <c r="E27" s="7"/>
    </row>
    <row r="28" spans="1:5" ht="12.75">
      <c r="A28" s="15"/>
      <c r="B28" s="7"/>
      <c r="C28" s="7"/>
      <c r="D28" s="7"/>
      <c r="E28" s="7"/>
    </row>
    <row r="29" spans="1:5" ht="12.75">
      <c r="A29" s="16"/>
      <c r="B29" s="6"/>
      <c r="C29" s="6"/>
      <c r="D29" s="6"/>
      <c r="E29" s="6"/>
    </row>
    <row r="30" spans="1:5" ht="12.75">
      <c r="A30" s="16"/>
      <c r="B30" s="6"/>
      <c r="C30" s="6"/>
      <c r="D30" s="6"/>
      <c r="E30" s="6"/>
    </row>
    <row r="31" spans="1:5" ht="12.75">
      <c r="A31" s="16"/>
      <c r="B31" s="6"/>
      <c r="C31" s="6"/>
      <c r="D31" s="6"/>
      <c r="E31" s="6"/>
    </row>
    <row r="32" spans="1:5" ht="12.75">
      <c r="A32" s="16"/>
      <c r="B32" s="6"/>
      <c r="C32" s="6"/>
      <c r="D32" s="6"/>
      <c r="E32" s="6"/>
    </row>
    <row r="33" spans="1:5" ht="12.75">
      <c r="A33" s="16"/>
      <c r="B33" s="6"/>
      <c r="C33" s="6"/>
      <c r="D33" s="6"/>
      <c r="E33" s="6"/>
    </row>
    <row r="34" spans="1:5" ht="12.75">
      <c r="A34" s="16"/>
      <c r="B34" s="6"/>
      <c r="C34" s="6"/>
      <c r="D34" s="6"/>
      <c r="E34" s="6"/>
    </row>
    <row r="35" spans="1:5" ht="12.75">
      <c r="A35" s="16"/>
      <c r="B35" s="6"/>
      <c r="C35" s="6"/>
      <c r="D35" s="6"/>
      <c r="E35" s="6"/>
    </row>
    <row r="36" spans="1:5" ht="12.75">
      <c r="A36" s="16"/>
      <c r="B36" s="6"/>
      <c r="C36" s="6"/>
      <c r="D36" s="6"/>
      <c r="E36" s="6"/>
    </row>
    <row r="37" spans="1:5" ht="12.75">
      <c r="A37" s="16"/>
      <c r="B37" s="6"/>
      <c r="C37" s="6"/>
      <c r="D37" s="6"/>
      <c r="E37" s="6"/>
    </row>
    <row r="38" spans="1:5" ht="12.75">
      <c r="A38" s="16"/>
      <c r="B38" s="6"/>
      <c r="C38" s="6"/>
      <c r="D38" s="6"/>
      <c r="E38" s="6"/>
    </row>
    <row r="39" spans="1:5" ht="12.75">
      <c r="A39" s="16"/>
      <c r="B39" s="6"/>
      <c r="C39" s="6"/>
      <c r="D39" s="6"/>
      <c r="E39" s="6"/>
    </row>
    <row r="40" spans="1:5" ht="12.75">
      <c r="A40" s="16"/>
      <c r="B40" s="6"/>
      <c r="C40" s="6"/>
      <c r="D40" s="6"/>
      <c r="E40" s="6"/>
    </row>
    <row r="41" spans="1:5" ht="12.75">
      <c r="A41" s="16"/>
      <c r="B41" s="6"/>
      <c r="C41" s="6"/>
      <c r="D41" s="6"/>
      <c r="E41" s="6"/>
    </row>
    <row r="42" spans="1:5" ht="12.75">
      <c r="A42" s="16"/>
      <c r="B42" s="6"/>
      <c r="C42" s="6"/>
      <c r="D42" s="6"/>
      <c r="E42" s="6"/>
    </row>
    <row r="43" spans="1:5" ht="12.75">
      <c r="A43" s="16"/>
      <c r="B43" s="6"/>
      <c r="C43" s="6"/>
      <c r="D43" s="6"/>
      <c r="E43" s="6"/>
    </row>
    <row r="44" spans="1:5" ht="12.75">
      <c r="A44" s="16"/>
      <c r="B44" s="6"/>
      <c r="C44" s="6"/>
      <c r="D44" s="6"/>
      <c r="E44" s="6"/>
    </row>
    <row r="45" spans="1:5" ht="12.75">
      <c r="A45" s="16"/>
      <c r="B45" s="6"/>
      <c r="C45" s="6"/>
      <c r="D45" s="6"/>
      <c r="E45" s="6"/>
    </row>
    <row r="46" spans="1:5" ht="12.75">
      <c r="A46" s="16"/>
      <c r="B46" s="6"/>
      <c r="C46" s="6"/>
      <c r="D46" s="6"/>
      <c r="E46" s="6"/>
    </row>
    <row r="47" spans="1:5" ht="12.75">
      <c r="A47" s="16"/>
      <c r="B47" s="6"/>
      <c r="C47" s="6"/>
      <c r="D47" s="6"/>
      <c r="E47" s="6"/>
    </row>
    <row r="48" spans="1:5" ht="12.75">
      <c r="A48" s="16"/>
      <c r="B48" s="6"/>
      <c r="C48" s="6"/>
      <c r="D48" s="6"/>
      <c r="E48" s="6"/>
    </row>
    <row r="49" spans="1:5" ht="12.75">
      <c r="A49" s="16"/>
      <c r="B49" s="6"/>
      <c r="C49" s="6"/>
      <c r="D49" s="6"/>
      <c r="E49" s="6"/>
    </row>
    <row r="50" spans="1:5" ht="12.75">
      <c r="A50" s="16"/>
      <c r="B50" s="6"/>
      <c r="C50" s="6"/>
      <c r="D50" s="6"/>
      <c r="E50" s="6"/>
    </row>
    <row r="51" spans="1:5" ht="12.75">
      <c r="A51" s="16"/>
      <c r="B51" s="6"/>
      <c r="C51" s="6"/>
      <c r="D51" s="6"/>
      <c r="E51" s="6"/>
    </row>
    <row r="52" spans="1:5" ht="12.75">
      <c r="A52" s="16"/>
      <c r="B52" s="6"/>
      <c r="C52" s="6"/>
      <c r="D52" s="6"/>
      <c r="E52" s="6"/>
    </row>
    <row r="53" spans="1:5" ht="12.75">
      <c r="A53" s="16"/>
      <c r="B53" s="6"/>
      <c r="C53" s="6"/>
      <c r="D53" s="6"/>
      <c r="E53" s="6"/>
    </row>
    <row r="54" spans="1:5" ht="12.75">
      <c r="A54" s="16"/>
      <c r="B54" s="6"/>
      <c r="C54" s="6"/>
      <c r="D54" s="6"/>
      <c r="E54" s="6"/>
    </row>
    <row r="55" spans="1:5" ht="12.75">
      <c r="A55" s="17"/>
      <c r="B55" s="6"/>
      <c r="C55" s="6"/>
      <c r="D55" s="6"/>
      <c r="E55" s="6"/>
    </row>
  </sheetData>
  <sheetProtection/>
  <mergeCells count="2">
    <mergeCell ref="A2:E4"/>
    <mergeCell ref="A23:B23"/>
  </mergeCells>
  <printOptions/>
  <pageMargins left="0.5118110236220472" right="0.1968503937007874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I17" sqref="I17"/>
    </sheetView>
  </sheetViews>
  <sheetFormatPr defaultColWidth="9.140625" defaultRowHeight="12.75"/>
  <cols>
    <col min="1" max="1" width="5.7109375" style="14" customWidth="1"/>
    <col min="2" max="2" width="65.7109375" style="0" customWidth="1"/>
    <col min="3" max="3" width="15.7109375" style="0" customWidth="1"/>
    <col min="4" max="4" width="13.7109375" style="0" customWidth="1"/>
    <col min="5" max="5" width="17.7109375" style="0" customWidth="1"/>
  </cols>
  <sheetData>
    <row r="1" ht="15.75">
      <c r="E1" s="43"/>
    </row>
    <row r="2" spans="1:5" ht="12.75" customHeight="1">
      <c r="A2" s="91" t="s">
        <v>141</v>
      </c>
      <c r="B2" s="91"/>
      <c r="C2" s="91"/>
      <c r="D2" s="91"/>
      <c r="E2" s="91"/>
    </row>
    <row r="3" spans="1:5" ht="12.75" customHeight="1">
      <c r="A3" s="91"/>
      <c r="B3" s="91"/>
      <c r="C3" s="91"/>
      <c r="D3" s="91"/>
      <c r="E3" s="91"/>
    </row>
    <row r="4" spans="1:5" ht="54.75" customHeight="1">
      <c r="A4" s="91"/>
      <c r="B4" s="91"/>
      <c r="C4" s="91"/>
      <c r="D4" s="91"/>
      <c r="E4" s="91"/>
    </row>
    <row r="5" spans="1:5" s="13" customFormat="1" ht="47.25" customHeight="1">
      <c r="A5" s="18" t="s">
        <v>0</v>
      </c>
      <c r="B5" s="18" t="s">
        <v>11</v>
      </c>
      <c r="C5" s="21" t="s">
        <v>113</v>
      </c>
      <c r="D5" s="21" t="s">
        <v>44</v>
      </c>
      <c r="E5" s="21" t="s">
        <v>115</v>
      </c>
    </row>
    <row r="6" spans="1:5" ht="12.75">
      <c r="A6" s="12">
        <v>1</v>
      </c>
      <c r="B6" s="24">
        <v>2</v>
      </c>
      <c r="C6" s="24">
        <v>3</v>
      </c>
      <c r="D6" s="24">
        <v>4</v>
      </c>
      <c r="E6" s="24">
        <v>5</v>
      </c>
    </row>
    <row r="7" spans="1:9" ht="27" customHeight="1">
      <c r="A7" s="47" t="s">
        <v>4</v>
      </c>
      <c r="B7" s="48" t="s">
        <v>17</v>
      </c>
      <c r="C7" s="11"/>
      <c r="D7" s="34" t="s">
        <v>1</v>
      </c>
      <c r="E7" s="71">
        <v>12.8</v>
      </c>
      <c r="I7" s="25"/>
    </row>
    <row r="8" spans="1:5" ht="39" customHeight="1">
      <c r="A8" s="47" t="s">
        <v>5</v>
      </c>
      <c r="B8" s="48" t="s">
        <v>103</v>
      </c>
      <c r="C8" s="11"/>
      <c r="D8" s="35"/>
      <c r="E8" s="71">
        <v>1.09</v>
      </c>
    </row>
    <row r="9" spans="1:5" ht="39" customHeight="1">
      <c r="A9" s="47" t="s">
        <v>6</v>
      </c>
      <c r="B9" s="48" t="s">
        <v>104</v>
      </c>
      <c r="C9" s="11"/>
      <c r="D9" s="35"/>
      <c r="E9" s="71">
        <v>1.1</v>
      </c>
    </row>
    <row r="10" spans="1:5" ht="39" customHeight="1">
      <c r="A10" s="47" t="s">
        <v>7</v>
      </c>
      <c r="B10" s="48" t="s">
        <v>105</v>
      </c>
      <c r="C10" s="11"/>
      <c r="D10" s="35"/>
      <c r="E10" s="71" t="s">
        <v>50</v>
      </c>
    </row>
    <row r="11" spans="1:5" ht="24.75" customHeight="1">
      <c r="A11" s="47" t="s">
        <v>45</v>
      </c>
      <c r="B11" s="42" t="s">
        <v>107</v>
      </c>
      <c r="C11" s="11"/>
      <c r="D11" s="35"/>
      <c r="E11" s="71">
        <v>0.99</v>
      </c>
    </row>
    <row r="12" spans="1:5" ht="24.75" customHeight="1">
      <c r="A12" s="47" t="s">
        <v>46</v>
      </c>
      <c r="B12" s="42" t="s">
        <v>98</v>
      </c>
      <c r="C12" s="11"/>
      <c r="D12" s="35"/>
      <c r="E12" s="71">
        <v>0.99</v>
      </c>
    </row>
    <row r="13" spans="1:5" ht="24.75" customHeight="1">
      <c r="A13" s="47" t="s">
        <v>8</v>
      </c>
      <c r="B13" s="48" t="s">
        <v>106</v>
      </c>
      <c r="C13" s="11"/>
      <c r="D13" s="35"/>
      <c r="E13" s="71" t="s">
        <v>50</v>
      </c>
    </row>
    <row r="14" spans="1:5" ht="24.75" customHeight="1">
      <c r="A14" s="47" t="s">
        <v>21</v>
      </c>
      <c r="B14" s="42" t="s">
        <v>107</v>
      </c>
      <c r="C14" s="11"/>
      <c r="D14" s="35"/>
      <c r="E14" s="71">
        <v>0.43</v>
      </c>
    </row>
    <row r="15" spans="1:5" ht="24.75" customHeight="1">
      <c r="A15" s="47" t="s">
        <v>22</v>
      </c>
      <c r="B15" s="42" t="s">
        <v>98</v>
      </c>
      <c r="C15" s="11"/>
      <c r="D15" s="35"/>
      <c r="E15" s="73">
        <v>1.24</v>
      </c>
    </row>
    <row r="16" spans="1:5" ht="24.75" customHeight="1">
      <c r="A16" s="47" t="s">
        <v>12</v>
      </c>
      <c r="B16" s="48" t="s">
        <v>24</v>
      </c>
      <c r="C16" s="11"/>
      <c r="D16" s="35"/>
      <c r="E16" s="71" t="s">
        <v>50</v>
      </c>
    </row>
    <row r="17" spans="1:5" ht="24.75" customHeight="1">
      <c r="A17" s="47" t="s">
        <v>25</v>
      </c>
      <c r="B17" s="42" t="s">
        <v>107</v>
      </c>
      <c r="C17" s="11"/>
      <c r="D17" s="34" t="s">
        <v>1</v>
      </c>
      <c r="E17" s="71">
        <f>ROUND(E7*E8*E9*E11,2)</f>
        <v>15.19</v>
      </c>
    </row>
    <row r="18" spans="1:5" ht="24.75" customHeight="1">
      <c r="A18" s="47" t="s">
        <v>26</v>
      </c>
      <c r="B18" s="42" t="s">
        <v>98</v>
      </c>
      <c r="C18" s="11"/>
      <c r="D18" s="34" t="s">
        <v>1</v>
      </c>
      <c r="E18" s="71">
        <f>ROUND(E7*E8*E9*E12,2)</f>
        <v>15.19</v>
      </c>
    </row>
    <row r="19" spans="1:5" ht="12.75">
      <c r="A19" s="15"/>
      <c r="B19" s="7"/>
      <c r="C19" s="7"/>
      <c r="D19" s="7"/>
      <c r="E19" s="7"/>
    </row>
    <row r="20" spans="1:5" ht="12.75">
      <c r="A20" s="15"/>
      <c r="B20" s="7"/>
      <c r="C20" s="7"/>
      <c r="D20" s="7"/>
      <c r="E20" s="7"/>
    </row>
    <row r="21" spans="1:5" ht="12.75">
      <c r="A21" s="15"/>
      <c r="B21" s="7"/>
      <c r="C21" s="7"/>
      <c r="D21" s="7"/>
      <c r="E21" s="7"/>
    </row>
    <row r="22" spans="1:5" ht="26.25" customHeight="1">
      <c r="A22" s="15"/>
      <c r="B22" s="7"/>
      <c r="C22" s="7"/>
      <c r="D22" s="7"/>
      <c r="E22" s="7"/>
    </row>
    <row r="23" spans="1:4" s="19" customFormat="1" ht="25.5" customHeight="1">
      <c r="A23" s="93" t="s">
        <v>43</v>
      </c>
      <c r="B23" s="93"/>
      <c r="C23" s="38" t="s">
        <v>112</v>
      </c>
      <c r="D23" s="38"/>
    </row>
    <row r="24" spans="1:5" ht="12.75">
      <c r="A24" s="15"/>
      <c r="B24" s="7"/>
      <c r="C24" s="7"/>
      <c r="D24" s="7"/>
      <c r="E24" s="7"/>
    </row>
    <row r="25" spans="1:5" ht="12.75">
      <c r="A25" s="15"/>
      <c r="B25" s="7"/>
      <c r="C25" s="7"/>
      <c r="D25" s="7"/>
      <c r="E25" s="7"/>
    </row>
    <row r="26" spans="1:5" ht="12.75">
      <c r="A26" s="15"/>
      <c r="B26" s="7"/>
      <c r="C26" s="7"/>
      <c r="D26" s="7"/>
      <c r="E26" s="7"/>
    </row>
    <row r="27" spans="1:5" ht="12.75">
      <c r="A27" s="15"/>
      <c r="B27" s="7"/>
      <c r="C27" s="7"/>
      <c r="D27" s="7"/>
      <c r="E27" s="7"/>
    </row>
    <row r="28" spans="1:5" ht="12.75">
      <c r="A28" s="15"/>
      <c r="B28" s="7"/>
      <c r="C28" s="7"/>
      <c r="D28" s="7"/>
      <c r="E28" s="7"/>
    </row>
    <row r="29" spans="1:5" ht="12.75">
      <c r="A29" s="16"/>
      <c r="B29" s="6"/>
      <c r="C29" s="6"/>
      <c r="D29" s="6"/>
      <c r="E29" s="6"/>
    </row>
    <row r="30" spans="1:5" ht="12.75">
      <c r="A30" s="16"/>
      <c r="B30" s="6"/>
      <c r="C30" s="6"/>
      <c r="D30" s="6"/>
      <c r="E30" s="6"/>
    </row>
    <row r="31" spans="1:5" ht="12.75">
      <c r="A31" s="16"/>
      <c r="B31" s="6"/>
      <c r="C31" s="6"/>
      <c r="D31" s="6"/>
      <c r="E31" s="6"/>
    </row>
    <row r="32" spans="1:5" ht="12.75">
      <c r="A32" s="16"/>
      <c r="B32" s="6"/>
      <c r="C32" s="6"/>
      <c r="D32" s="6"/>
      <c r="E32" s="6"/>
    </row>
    <row r="33" spans="1:5" ht="12.75">
      <c r="A33" s="16"/>
      <c r="B33" s="6"/>
      <c r="C33" s="6"/>
      <c r="D33" s="6"/>
      <c r="E33" s="6"/>
    </row>
    <row r="34" spans="1:5" ht="12.75">
      <c r="A34" s="16"/>
      <c r="B34" s="6"/>
      <c r="C34" s="6"/>
      <c r="D34" s="6"/>
      <c r="E34" s="6"/>
    </row>
    <row r="35" spans="1:5" ht="12.75">
      <c r="A35" s="16"/>
      <c r="B35" s="6"/>
      <c r="C35" s="6"/>
      <c r="D35" s="6"/>
      <c r="E35" s="6"/>
    </row>
    <row r="36" spans="1:5" ht="12.75">
      <c r="A36" s="16"/>
      <c r="B36" s="6"/>
      <c r="C36" s="6"/>
      <c r="D36" s="6"/>
      <c r="E36" s="6"/>
    </row>
    <row r="37" spans="1:5" ht="12.75">
      <c r="A37" s="16"/>
      <c r="B37" s="6"/>
      <c r="C37" s="6"/>
      <c r="D37" s="6"/>
      <c r="E37" s="6"/>
    </row>
    <row r="38" spans="1:5" ht="12.75">
      <c r="A38" s="16"/>
      <c r="B38" s="6"/>
      <c r="C38" s="6"/>
      <c r="D38" s="6"/>
      <c r="E38" s="6"/>
    </row>
    <row r="39" spans="1:5" ht="12.75">
      <c r="A39" s="16"/>
      <c r="B39" s="6"/>
      <c r="C39" s="6"/>
      <c r="D39" s="6"/>
      <c r="E39" s="6"/>
    </row>
    <row r="40" spans="1:5" ht="12.75">
      <c r="A40" s="16"/>
      <c r="B40" s="6"/>
      <c r="C40" s="6"/>
      <c r="D40" s="6"/>
      <c r="E40" s="6"/>
    </row>
    <row r="41" spans="1:5" ht="12.75">
      <c r="A41" s="16"/>
      <c r="B41" s="6"/>
      <c r="C41" s="6"/>
      <c r="D41" s="6"/>
      <c r="E41" s="6"/>
    </row>
    <row r="42" spans="1:5" ht="12.75">
      <c r="A42" s="16"/>
      <c r="B42" s="6"/>
      <c r="C42" s="6"/>
      <c r="D42" s="6"/>
      <c r="E42" s="6"/>
    </row>
    <row r="43" spans="1:5" ht="12.75">
      <c r="A43" s="16"/>
      <c r="B43" s="6"/>
      <c r="C43" s="6"/>
      <c r="D43" s="6"/>
      <c r="E43" s="6"/>
    </row>
    <row r="44" spans="1:5" ht="12.75">
      <c r="A44" s="16"/>
      <c r="B44" s="6"/>
      <c r="C44" s="6"/>
      <c r="D44" s="6"/>
      <c r="E44" s="6"/>
    </row>
    <row r="45" spans="1:5" ht="12.75">
      <c r="A45" s="16"/>
      <c r="B45" s="6"/>
      <c r="C45" s="6"/>
      <c r="D45" s="6"/>
      <c r="E45" s="6"/>
    </row>
    <row r="46" spans="1:5" ht="12.75">
      <c r="A46" s="16"/>
      <c r="B46" s="6"/>
      <c r="C46" s="6"/>
      <c r="D46" s="6"/>
      <c r="E46" s="6"/>
    </row>
    <row r="47" spans="1:5" ht="12.75">
      <c r="A47" s="16"/>
      <c r="B47" s="6"/>
      <c r="C47" s="6"/>
      <c r="D47" s="6"/>
      <c r="E47" s="6"/>
    </row>
    <row r="48" spans="1:5" ht="12.75">
      <c r="A48" s="16"/>
      <c r="B48" s="6"/>
      <c r="C48" s="6"/>
      <c r="D48" s="6"/>
      <c r="E48" s="6"/>
    </row>
    <row r="49" spans="1:5" ht="12.75">
      <c r="A49" s="16"/>
      <c r="B49" s="6"/>
      <c r="C49" s="6"/>
      <c r="D49" s="6"/>
      <c r="E49" s="6"/>
    </row>
    <row r="50" spans="1:5" ht="12.75">
      <c r="A50" s="16"/>
      <c r="B50" s="6"/>
      <c r="C50" s="6"/>
      <c r="D50" s="6"/>
      <c r="E50" s="6"/>
    </row>
    <row r="51" spans="1:5" ht="12.75">
      <c r="A51" s="16"/>
      <c r="B51" s="6"/>
      <c r="C51" s="6"/>
      <c r="D51" s="6"/>
      <c r="E51" s="6"/>
    </row>
    <row r="52" spans="1:5" ht="12.75">
      <c r="A52" s="16"/>
      <c r="B52" s="6"/>
      <c r="C52" s="6"/>
      <c r="D52" s="6"/>
      <c r="E52" s="6"/>
    </row>
    <row r="53" spans="1:5" ht="12.75">
      <c r="A53" s="16"/>
      <c r="B53" s="6"/>
      <c r="C53" s="6"/>
      <c r="D53" s="6"/>
      <c r="E53" s="6"/>
    </row>
    <row r="54" spans="1:5" ht="12.75">
      <c r="A54" s="16"/>
      <c r="B54" s="6"/>
      <c r="C54" s="6"/>
      <c r="D54" s="6"/>
      <c r="E54" s="6"/>
    </row>
    <row r="55" spans="1:5" ht="12.75">
      <c r="A55" s="17"/>
      <c r="B55" s="6"/>
      <c r="C55" s="6"/>
      <c r="D55" s="6"/>
      <c r="E55" s="6"/>
    </row>
  </sheetData>
  <sheetProtection/>
  <mergeCells count="2">
    <mergeCell ref="A2:E4"/>
    <mergeCell ref="A23:B23"/>
  </mergeCells>
  <printOptions/>
  <pageMargins left="0.5118110236220472" right="0.1968503937007874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G4" sqref="G4"/>
    </sheetView>
  </sheetViews>
  <sheetFormatPr defaultColWidth="9.140625" defaultRowHeight="12.75"/>
  <cols>
    <col min="1" max="1" width="5.7109375" style="14" customWidth="1"/>
    <col min="2" max="2" width="65.7109375" style="0" customWidth="1"/>
    <col min="3" max="3" width="15.7109375" style="0" customWidth="1"/>
    <col min="4" max="4" width="13.7109375" style="0" customWidth="1"/>
    <col min="5" max="5" width="17.7109375" style="0" customWidth="1"/>
  </cols>
  <sheetData>
    <row r="1" ht="15.75" customHeight="1">
      <c r="E1" s="43"/>
    </row>
    <row r="2" spans="1:5" ht="12.75" customHeight="1">
      <c r="A2" s="91" t="s">
        <v>142</v>
      </c>
      <c r="B2" s="91"/>
      <c r="C2" s="91"/>
      <c r="D2" s="91"/>
      <c r="E2" s="91"/>
    </row>
    <row r="3" spans="1:5" ht="12.75" customHeight="1">
      <c r="A3" s="91"/>
      <c r="B3" s="91"/>
      <c r="C3" s="91"/>
      <c r="D3" s="91"/>
      <c r="E3" s="91"/>
    </row>
    <row r="4" spans="1:5" ht="54.75" customHeight="1">
      <c r="A4" s="91"/>
      <c r="B4" s="91"/>
      <c r="C4" s="91"/>
      <c r="D4" s="91"/>
      <c r="E4" s="91"/>
    </row>
    <row r="5" spans="1:5" s="13" customFormat="1" ht="47.25" customHeight="1">
      <c r="A5" s="18" t="s">
        <v>0</v>
      </c>
      <c r="B5" s="18" t="s">
        <v>11</v>
      </c>
      <c r="C5" s="21" t="s">
        <v>113</v>
      </c>
      <c r="D5" s="21" t="s">
        <v>44</v>
      </c>
      <c r="E5" s="21" t="s">
        <v>115</v>
      </c>
    </row>
    <row r="6" spans="1:5" ht="12.75">
      <c r="A6" s="12">
        <v>1</v>
      </c>
      <c r="B6" s="24">
        <v>2</v>
      </c>
      <c r="C6" s="24">
        <v>3</v>
      </c>
      <c r="D6" s="24">
        <v>4</v>
      </c>
      <c r="E6" s="24">
        <v>5</v>
      </c>
    </row>
    <row r="7" spans="1:9" ht="27" customHeight="1">
      <c r="A7" s="47" t="s">
        <v>4</v>
      </c>
      <c r="B7" s="48" t="s">
        <v>17</v>
      </c>
      <c r="C7" s="11"/>
      <c r="D7" s="34" t="s">
        <v>1</v>
      </c>
      <c r="E7" s="71">
        <v>8.8</v>
      </c>
      <c r="I7" s="25"/>
    </row>
    <row r="8" spans="1:5" ht="39" customHeight="1">
      <c r="A8" s="47" t="s">
        <v>5</v>
      </c>
      <c r="B8" s="48" t="s">
        <v>103</v>
      </c>
      <c r="C8" s="11"/>
      <c r="D8" s="35"/>
      <c r="E8" s="71">
        <v>1.08</v>
      </c>
    </row>
    <row r="9" spans="1:5" ht="39" customHeight="1">
      <c r="A9" s="47" t="s">
        <v>6</v>
      </c>
      <c r="B9" s="48" t="s">
        <v>104</v>
      </c>
      <c r="C9" s="11"/>
      <c r="D9" s="35"/>
      <c r="E9" s="71">
        <v>1.1</v>
      </c>
    </row>
    <row r="10" spans="1:5" ht="39" customHeight="1">
      <c r="A10" s="47" t="s">
        <v>7</v>
      </c>
      <c r="B10" s="48" t="s">
        <v>105</v>
      </c>
      <c r="C10" s="11"/>
      <c r="D10" s="35"/>
      <c r="E10" s="71" t="s">
        <v>50</v>
      </c>
    </row>
    <row r="11" spans="1:5" ht="24.75" customHeight="1">
      <c r="A11" s="47" t="s">
        <v>45</v>
      </c>
      <c r="B11" s="42" t="s">
        <v>107</v>
      </c>
      <c r="C11" s="11"/>
      <c r="D11" s="35"/>
      <c r="E11" s="71">
        <v>0.99</v>
      </c>
    </row>
    <row r="12" spans="1:5" ht="24.75" customHeight="1">
      <c r="A12" s="47" t="s">
        <v>46</v>
      </c>
      <c r="B12" s="42" t="s">
        <v>98</v>
      </c>
      <c r="C12" s="11"/>
      <c r="D12" s="35"/>
      <c r="E12" s="71">
        <v>0.99</v>
      </c>
    </row>
    <row r="13" spans="1:5" ht="24.75" customHeight="1">
      <c r="A13" s="47" t="s">
        <v>8</v>
      </c>
      <c r="B13" s="48" t="s">
        <v>106</v>
      </c>
      <c r="C13" s="11"/>
      <c r="D13" s="35"/>
      <c r="E13" s="71" t="s">
        <v>50</v>
      </c>
    </row>
    <row r="14" spans="1:5" ht="24.75" customHeight="1">
      <c r="A14" s="47" t="s">
        <v>21</v>
      </c>
      <c r="B14" s="42" t="s">
        <v>107</v>
      </c>
      <c r="C14" s="11"/>
      <c r="D14" s="35"/>
      <c r="E14" s="71">
        <v>0.43</v>
      </c>
    </row>
    <row r="15" spans="1:5" ht="24.75" customHeight="1">
      <c r="A15" s="47" t="s">
        <v>22</v>
      </c>
      <c r="B15" s="42" t="s">
        <v>98</v>
      </c>
      <c r="C15" s="11"/>
      <c r="D15" s="35"/>
      <c r="E15" s="73">
        <v>1.24</v>
      </c>
    </row>
    <row r="16" spans="1:5" ht="24.75" customHeight="1">
      <c r="A16" s="47" t="s">
        <v>12</v>
      </c>
      <c r="B16" s="48" t="s">
        <v>24</v>
      </c>
      <c r="C16" s="11"/>
      <c r="D16" s="35"/>
      <c r="E16" s="71" t="s">
        <v>50</v>
      </c>
    </row>
    <row r="17" spans="1:5" ht="24.75" customHeight="1">
      <c r="A17" s="47" t="s">
        <v>25</v>
      </c>
      <c r="B17" s="42" t="s">
        <v>107</v>
      </c>
      <c r="C17" s="11"/>
      <c r="D17" s="34" t="s">
        <v>1</v>
      </c>
      <c r="E17" s="71">
        <f>ROUND(E7*E8*E9*E11,2)</f>
        <v>10.35</v>
      </c>
    </row>
    <row r="18" spans="1:5" ht="24.75" customHeight="1">
      <c r="A18" s="47" t="s">
        <v>26</v>
      </c>
      <c r="B18" s="42" t="s">
        <v>98</v>
      </c>
      <c r="C18" s="11"/>
      <c r="D18" s="34" t="s">
        <v>1</v>
      </c>
      <c r="E18" s="71">
        <f>ROUND(E7*E8*E9*E12,2)</f>
        <v>10.35</v>
      </c>
    </row>
    <row r="19" spans="1:5" ht="12.75">
      <c r="A19" s="15"/>
      <c r="B19" s="7"/>
      <c r="C19" s="7"/>
      <c r="D19" s="7"/>
      <c r="E19" s="7"/>
    </row>
    <row r="20" spans="1:5" ht="12.75">
      <c r="A20" s="15"/>
      <c r="B20" s="7"/>
      <c r="C20" s="7"/>
      <c r="D20" s="7"/>
      <c r="E20" s="7"/>
    </row>
    <row r="21" spans="1:5" ht="12.75">
      <c r="A21" s="15"/>
      <c r="B21" s="7"/>
      <c r="C21" s="7"/>
      <c r="D21" s="7"/>
      <c r="E21" s="7"/>
    </row>
    <row r="22" spans="1:5" ht="26.25" customHeight="1">
      <c r="A22" s="15"/>
      <c r="B22" s="7"/>
      <c r="C22" s="7"/>
      <c r="D22" s="7"/>
      <c r="E22" s="7"/>
    </row>
    <row r="23" spans="1:4" s="19" customFormat="1" ht="25.5" customHeight="1">
      <c r="A23" s="93" t="s">
        <v>43</v>
      </c>
      <c r="B23" s="93"/>
      <c r="C23" s="38" t="s">
        <v>112</v>
      </c>
      <c r="D23" s="38"/>
    </row>
    <row r="24" spans="1:5" ht="12.75">
      <c r="A24" s="15"/>
      <c r="B24" s="7"/>
      <c r="C24" s="7"/>
      <c r="D24" s="7"/>
      <c r="E24" s="7"/>
    </row>
    <row r="25" spans="1:5" ht="12.75">
      <c r="A25" s="15"/>
      <c r="B25" s="7"/>
      <c r="C25" s="7"/>
      <c r="D25" s="7"/>
      <c r="E25" s="7"/>
    </row>
    <row r="26" spans="1:5" ht="12.75">
      <c r="A26" s="15"/>
      <c r="B26" s="7"/>
      <c r="C26" s="7"/>
      <c r="D26" s="7"/>
      <c r="E26" s="7"/>
    </row>
    <row r="27" spans="1:5" ht="12.75">
      <c r="A27" s="15"/>
      <c r="B27" s="7"/>
      <c r="C27" s="7"/>
      <c r="D27" s="7"/>
      <c r="E27" s="7"/>
    </row>
    <row r="28" spans="1:5" ht="12.75">
      <c r="A28" s="15"/>
      <c r="B28" s="7"/>
      <c r="C28" s="7"/>
      <c r="D28" s="7"/>
      <c r="E28" s="7"/>
    </row>
    <row r="29" spans="1:5" ht="12.75">
      <c r="A29" s="16"/>
      <c r="B29" s="6"/>
      <c r="C29" s="6"/>
      <c r="D29" s="6"/>
      <c r="E29" s="6"/>
    </row>
    <row r="30" spans="1:5" ht="12.75">
      <c r="A30" s="16"/>
      <c r="B30" s="6"/>
      <c r="C30" s="6"/>
      <c r="D30" s="6"/>
      <c r="E30" s="6"/>
    </row>
    <row r="31" spans="1:5" ht="12.75">
      <c r="A31" s="16"/>
      <c r="B31" s="6"/>
      <c r="C31" s="6"/>
      <c r="D31" s="6"/>
      <c r="E31" s="6"/>
    </row>
    <row r="32" spans="1:5" ht="12.75">
      <c r="A32" s="16"/>
      <c r="B32" s="6"/>
      <c r="C32" s="6"/>
      <c r="D32" s="6"/>
      <c r="E32" s="6"/>
    </row>
    <row r="33" spans="1:5" ht="12.75">
      <c r="A33" s="16"/>
      <c r="B33" s="6"/>
      <c r="C33" s="6"/>
      <c r="D33" s="6"/>
      <c r="E33" s="6"/>
    </row>
    <row r="34" spans="1:5" ht="12.75">
      <c r="A34" s="16"/>
      <c r="B34" s="6"/>
      <c r="C34" s="6"/>
      <c r="D34" s="6"/>
      <c r="E34" s="6"/>
    </row>
    <row r="35" spans="1:5" ht="12.75">
      <c r="A35" s="16"/>
      <c r="B35" s="6"/>
      <c r="C35" s="6"/>
      <c r="D35" s="6"/>
      <c r="E35" s="6"/>
    </row>
    <row r="36" spans="1:5" ht="12.75">
      <c r="A36" s="16"/>
      <c r="B36" s="6"/>
      <c r="C36" s="6"/>
      <c r="D36" s="6"/>
      <c r="E36" s="6"/>
    </row>
    <row r="37" spans="1:5" ht="12.75">
      <c r="A37" s="16"/>
      <c r="B37" s="6"/>
      <c r="C37" s="6"/>
      <c r="D37" s="6"/>
      <c r="E37" s="6"/>
    </row>
    <row r="38" spans="1:5" ht="12.75">
      <c r="A38" s="16"/>
      <c r="B38" s="6"/>
      <c r="C38" s="6"/>
      <c r="D38" s="6"/>
      <c r="E38" s="6"/>
    </row>
    <row r="39" spans="1:5" ht="12.75">
      <c r="A39" s="16"/>
      <c r="B39" s="6"/>
      <c r="C39" s="6"/>
      <c r="D39" s="6"/>
      <c r="E39" s="6"/>
    </row>
    <row r="40" spans="1:5" ht="12.75">
      <c r="A40" s="16"/>
      <c r="B40" s="6"/>
      <c r="C40" s="6"/>
      <c r="D40" s="6"/>
      <c r="E40" s="6"/>
    </row>
    <row r="41" spans="1:5" ht="12.75">
      <c r="A41" s="16"/>
      <c r="B41" s="6"/>
      <c r="C41" s="6"/>
      <c r="D41" s="6"/>
      <c r="E41" s="6"/>
    </row>
    <row r="42" spans="1:5" ht="12.75">
      <c r="A42" s="16"/>
      <c r="B42" s="6"/>
      <c r="C42" s="6"/>
      <c r="D42" s="6"/>
      <c r="E42" s="6"/>
    </row>
    <row r="43" spans="1:5" ht="12.75">
      <c r="A43" s="16"/>
      <c r="B43" s="6"/>
      <c r="C43" s="6"/>
      <c r="D43" s="6"/>
      <c r="E43" s="6"/>
    </row>
    <row r="44" spans="1:5" ht="12.75">
      <c r="A44" s="16"/>
      <c r="B44" s="6"/>
      <c r="C44" s="6"/>
      <c r="D44" s="6"/>
      <c r="E44" s="6"/>
    </row>
    <row r="45" spans="1:5" ht="12.75">
      <c r="A45" s="16"/>
      <c r="B45" s="6"/>
      <c r="C45" s="6"/>
      <c r="D45" s="6"/>
      <c r="E45" s="6"/>
    </row>
    <row r="46" spans="1:5" ht="12.75">
      <c r="A46" s="16"/>
      <c r="B46" s="6"/>
      <c r="C46" s="6"/>
      <c r="D46" s="6"/>
      <c r="E46" s="6"/>
    </row>
    <row r="47" spans="1:5" ht="12.75">
      <c r="A47" s="16"/>
      <c r="B47" s="6"/>
      <c r="C47" s="6"/>
      <c r="D47" s="6"/>
      <c r="E47" s="6"/>
    </row>
    <row r="48" spans="1:5" ht="12.75">
      <c r="A48" s="16"/>
      <c r="B48" s="6"/>
      <c r="C48" s="6"/>
      <c r="D48" s="6"/>
      <c r="E48" s="6"/>
    </row>
    <row r="49" spans="1:5" ht="12.75">
      <c r="A49" s="16"/>
      <c r="B49" s="6"/>
      <c r="C49" s="6"/>
      <c r="D49" s="6"/>
      <c r="E49" s="6"/>
    </row>
    <row r="50" spans="1:5" ht="12.75">
      <c r="A50" s="16"/>
      <c r="B50" s="6"/>
      <c r="C50" s="6"/>
      <c r="D50" s="6"/>
      <c r="E50" s="6"/>
    </row>
    <row r="51" spans="1:5" ht="12.75">
      <c r="A51" s="16"/>
      <c r="B51" s="6"/>
      <c r="C51" s="6"/>
      <c r="D51" s="6"/>
      <c r="E51" s="6"/>
    </row>
    <row r="52" spans="1:5" ht="12.75">
      <c r="A52" s="16"/>
      <c r="B52" s="6"/>
      <c r="C52" s="6"/>
      <c r="D52" s="6"/>
      <c r="E52" s="6"/>
    </row>
    <row r="53" spans="1:5" ht="12.75">
      <c r="A53" s="16"/>
      <c r="B53" s="6"/>
      <c r="C53" s="6"/>
      <c r="D53" s="6"/>
      <c r="E53" s="6"/>
    </row>
    <row r="54" spans="1:5" ht="12.75">
      <c r="A54" s="16"/>
      <c r="B54" s="6"/>
      <c r="C54" s="6"/>
      <c r="D54" s="6"/>
      <c r="E54" s="6"/>
    </row>
    <row r="55" spans="1:5" ht="12.75">
      <c r="A55" s="17"/>
      <c r="B55" s="6"/>
      <c r="C55" s="6"/>
      <c r="D55" s="6"/>
      <c r="E55" s="6"/>
    </row>
  </sheetData>
  <sheetProtection/>
  <mergeCells count="2">
    <mergeCell ref="A2:E4"/>
    <mergeCell ref="A23:B23"/>
  </mergeCells>
  <printOptions/>
  <pageMargins left="0.5118110236220472" right="0.1968503937007874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I16" sqref="I16"/>
    </sheetView>
  </sheetViews>
  <sheetFormatPr defaultColWidth="9.140625" defaultRowHeight="12.75"/>
  <cols>
    <col min="1" max="1" width="5.7109375" style="14" customWidth="1"/>
    <col min="2" max="2" width="65.7109375" style="0" customWidth="1"/>
    <col min="3" max="3" width="15.7109375" style="0" customWidth="1"/>
    <col min="4" max="4" width="13.7109375" style="0" customWidth="1"/>
    <col min="5" max="5" width="17.7109375" style="0" customWidth="1"/>
  </cols>
  <sheetData>
    <row r="1" ht="15.75">
      <c r="E1" s="43"/>
    </row>
    <row r="2" spans="1:5" ht="12.75" customHeight="1">
      <c r="A2" s="91" t="s">
        <v>140</v>
      </c>
      <c r="B2" s="91"/>
      <c r="C2" s="91"/>
      <c r="D2" s="91"/>
      <c r="E2" s="91"/>
    </row>
    <row r="3" spans="1:5" ht="12.75" customHeight="1">
      <c r="A3" s="91"/>
      <c r="B3" s="91"/>
      <c r="C3" s="91"/>
      <c r="D3" s="91"/>
      <c r="E3" s="91"/>
    </row>
    <row r="4" spans="1:5" ht="54.75" customHeight="1">
      <c r="A4" s="91"/>
      <c r="B4" s="91"/>
      <c r="C4" s="91"/>
      <c r="D4" s="91"/>
      <c r="E4" s="91"/>
    </row>
    <row r="5" spans="1:5" s="13" customFormat="1" ht="47.25" customHeight="1">
      <c r="A5" s="18" t="s">
        <v>0</v>
      </c>
      <c r="B5" s="18" t="s">
        <v>11</v>
      </c>
      <c r="C5" s="21" t="s">
        <v>113</v>
      </c>
      <c r="D5" s="21" t="s">
        <v>44</v>
      </c>
      <c r="E5" s="21" t="s">
        <v>115</v>
      </c>
    </row>
    <row r="6" spans="1:5" ht="12.75">
      <c r="A6" s="12">
        <v>1</v>
      </c>
      <c r="B6" s="24">
        <v>2</v>
      </c>
      <c r="C6" s="24">
        <v>3</v>
      </c>
      <c r="D6" s="24">
        <v>4</v>
      </c>
      <c r="E6" s="24">
        <v>5</v>
      </c>
    </row>
    <row r="7" spans="1:9" ht="27" customHeight="1">
      <c r="A7" s="47" t="s">
        <v>4</v>
      </c>
      <c r="B7" s="48" t="s">
        <v>17</v>
      </c>
      <c r="C7" s="11"/>
      <c r="D7" s="34" t="s">
        <v>1</v>
      </c>
      <c r="E7" s="71">
        <v>5.2</v>
      </c>
      <c r="I7" s="25"/>
    </row>
    <row r="8" spans="1:5" ht="39" customHeight="1">
      <c r="A8" s="47" t="s">
        <v>5</v>
      </c>
      <c r="B8" s="48" t="s">
        <v>103</v>
      </c>
      <c r="C8" s="11"/>
      <c r="D8" s="35"/>
      <c r="E8" s="71">
        <v>1.06</v>
      </c>
    </row>
    <row r="9" spans="1:5" ht="39" customHeight="1">
      <c r="A9" s="47" t="s">
        <v>6</v>
      </c>
      <c r="B9" s="48" t="s">
        <v>104</v>
      </c>
      <c r="C9" s="11"/>
      <c r="D9" s="35"/>
      <c r="E9" s="71">
        <v>1.1</v>
      </c>
    </row>
    <row r="10" spans="1:5" ht="39" customHeight="1">
      <c r="A10" s="47" t="s">
        <v>7</v>
      </c>
      <c r="B10" s="48" t="s">
        <v>105</v>
      </c>
      <c r="C10" s="11"/>
      <c r="D10" s="35"/>
      <c r="E10" s="71" t="s">
        <v>50</v>
      </c>
    </row>
    <row r="11" spans="1:5" ht="24.75" customHeight="1">
      <c r="A11" s="47" t="s">
        <v>45</v>
      </c>
      <c r="B11" s="42" t="s">
        <v>107</v>
      </c>
      <c r="C11" s="11"/>
      <c r="D11" s="35"/>
      <c r="E11" s="71">
        <v>0.99</v>
      </c>
    </row>
    <row r="12" spans="1:5" ht="24.75" customHeight="1">
      <c r="A12" s="47" t="s">
        <v>46</v>
      </c>
      <c r="B12" s="42" t="s">
        <v>98</v>
      </c>
      <c r="C12" s="11"/>
      <c r="D12" s="35"/>
      <c r="E12" s="71">
        <v>0.99</v>
      </c>
    </row>
    <row r="13" spans="1:5" ht="24.75" customHeight="1">
      <c r="A13" s="47" t="s">
        <v>8</v>
      </c>
      <c r="B13" s="48" t="s">
        <v>106</v>
      </c>
      <c r="C13" s="11"/>
      <c r="D13" s="35"/>
      <c r="E13" s="71" t="s">
        <v>50</v>
      </c>
    </row>
    <row r="14" spans="1:5" ht="24.75" customHeight="1">
      <c r="A14" s="47" t="s">
        <v>21</v>
      </c>
      <c r="B14" s="42" t="s">
        <v>107</v>
      </c>
      <c r="C14" s="11"/>
      <c r="D14" s="35"/>
      <c r="E14" s="71">
        <v>0.43</v>
      </c>
    </row>
    <row r="15" spans="1:5" ht="24.75" customHeight="1">
      <c r="A15" s="47" t="s">
        <v>22</v>
      </c>
      <c r="B15" s="42" t="s">
        <v>98</v>
      </c>
      <c r="C15" s="11"/>
      <c r="D15" s="35"/>
      <c r="E15" s="73">
        <v>1.24</v>
      </c>
    </row>
    <row r="16" spans="1:5" ht="24.75" customHeight="1">
      <c r="A16" s="47" t="s">
        <v>12</v>
      </c>
      <c r="B16" s="48" t="s">
        <v>24</v>
      </c>
      <c r="C16" s="11"/>
      <c r="D16" s="35"/>
      <c r="E16" s="71" t="s">
        <v>50</v>
      </c>
    </row>
    <row r="17" spans="1:5" ht="24.75" customHeight="1">
      <c r="A17" s="47" t="s">
        <v>25</v>
      </c>
      <c r="B17" s="42" t="s">
        <v>107</v>
      </c>
      <c r="C17" s="11"/>
      <c r="D17" s="34" t="s">
        <v>1</v>
      </c>
      <c r="E17" s="71">
        <f>ROUND(E7*E8*E9*E11,2)</f>
        <v>6</v>
      </c>
    </row>
    <row r="18" spans="1:5" ht="24.75" customHeight="1">
      <c r="A18" s="47" t="s">
        <v>26</v>
      </c>
      <c r="B18" s="42" t="s">
        <v>98</v>
      </c>
      <c r="C18" s="11"/>
      <c r="D18" s="34" t="s">
        <v>1</v>
      </c>
      <c r="E18" s="71">
        <f>ROUND(E7*E8*E9*E12,2)</f>
        <v>6</v>
      </c>
    </row>
    <row r="19" spans="1:5" ht="12.75">
      <c r="A19" s="15"/>
      <c r="B19" s="7"/>
      <c r="C19" s="7"/>
      <c r="D19" s="7"/>
      <c r="E19" s="7"/>
    </row>
    <row r="20" spans="1:5" ht="12.75">
      <c r="A20" s="15"/>
      <c r="B20" s="7"/>
      <c r="C20" s="7"/>
      <c r="D20" s="7"/>
      <c r="E20" s="7"/>
    </row>
    <row r="21" spans="1:5" ht="12.75">
      <c r="A21" s="15"/>
      <c r="B21" s="7"/>
      <c r="C21" s="7"/>
      <c r="D21" s="7"/>
      <c r="E21" s="7"/>
    </row>
    <row r="22" spans="1:5" ht="26.25" customHeight="1">
      <c r="A22" s="15"/>
      <c r="B22" s="7"/>
      <c r="C22" s="7"/>
      <c r="D22" s="7"/>
      <c r="E22" s="7"/>
    </row>
    <row r="23" spans="1:4" s="19" customFormat="1" ht="25.5" customHeight="1">
      <c r="A23" s="93" t="s">
        <v>43</v>
      </c>
      <c r="B23" s="93"/>
      <c r="C23" s="38" t="s">
        <v>112</v>
      </c>
      <c r="D23" s="38"/>
    </row>
    <row r="24" spans="1:5" ht="12.75">
      <c r="A24" s="15"/>
      <c r="B24" s="7"/>
      <c r="C24" s="7"/>
      <c r="D24" s="7"/>
      <c r="E24" s="7"/>
    </row>
    <row r="25" spans="1:5" ht="12.75">
      <c r="A25" s="15"/>
      <c r="B25" s="7"/>
      <c r="C25" s="7"/>
      <c r="D25" s="7"/>
      <c r="E25" s="7"/>
    </row>
    <row r="26" spans="1:5" ht="12.75">
      <c r="A26" s="15"/>
      <c r="B26" s="7"/>
      <c r="C26" s="7"/>
      <c r="D26" s="7"/>
      <c r="E26" s="7"/>
    </row>
    <row r="27" spans="1:5" ht="12.75">
      <c r="A27" s="15"/>
      <c r="B27" s="7"/>
      <c r="C27" s="7"/>
      <c r="D27" s="7"/>
      <c r="E27" s="7"/>
    </row>
    <row r="28" spans="1:5" ht="12.75">
      <c r="A28" s="15"/>
      <c r="B28" s="7"/>
      <c r="C28" s="7"/>
      <c r="D28" s="7"/>
      <c r="E28" s="7"/>
    </row>
    <row r="29" spans="1:5" ht="12.75">
      <c r="A29" s="16"/>
      <c r="B29" s="6"/>
      <c r="C29" s="6"/>
      <c r="D29" s="6"/>
      <c r="E29" s="6"/>
    </row>
    <row r="30" spans="1:5" ht="12.75">
      <c r="A30" s="16"/>
      <c r="B30" s="6"/>
      <c r="C30" s="6"/>
      <c r="D30" s="6"/>
      <c r="E30" s="6"/>
    </row>
    <row r="31" spans="1:5" ht="12.75">
      <c r="A31" s="16"/>
      <c r="B31" s="6"/>
      <c r="C31" s="6"/>
      <c r="D31" s="6"/>
      <c r="E31" s="6"/>
    </row>
    <row r="32" spans="1:5" ht="12.75">
      <c r="A32" s="16"/>
      <c r="B32" s="6"/>
      <c r="C32" s="6"/>
      <c r="D32" s="6"/>
      <c r="E32" s="6"/>
    </row>
    <row r="33" spans="1:5" ht="12.75">
      <c r="A33" s="16"/>
      <c r="B33" s="6"/>
      <c r="C33" s="6"/>
      <c r="D33" s="6"/>
      <c r="E33" s="6"/>
    </row>
    <row r="34" spans="1:5" ht="12.75">
      <c r="A34" s="16"/>
      <c r="B34" s="6"/>
      <c r="C34" s="6"/>
      <c r="D34" s="6"/>
      <c r="E34" s="6"/>
    </row>
    <row r="35" spans="1:5" ht="12.75">
      <c r="A35" s="16"/>
      <c r="B35" s="6"/>
      <c r="C35" s="6"/>
      <c r="D35" s="6"/>
      <c r="E35" s="6"/>
    </row>
    <row r="36" spans="1:5" ht="12.75">
      <c r="A36" s="16"/>
      <c r="B36" s="6"/>
      <c r="C36" s="6"/>
      <c r="D36" s="6"/>
      <c r="E36" s="6"/>
    </row>
    <row r="37" spans="1:5" ht="12.75">
      <c r="A37" s="16"/>
      <c r="B37" s="6"/>
      <c r="C37" s="6"/>
      <c r="D37" s="6"/>
      <c r="E37" s="6"/>
    </row>
    <row r="38" spans="1:5" ht="12.75">
      <c r="A38" s="16"/>
      <c r="B38" s="6"/>
      <c r="C38" s="6"/>
      <c r="D38" s="6"/>
      <c r="E38" s="6"/>
    </row>
    <row r="39" spans="1:5" ht="12.75">
      <c r="A39" s="16"/>
      <c r="B39" s="6"/>
      <c r="C39" s="6"/>
      <c r="D39" s="6"/>
      <c r="E39" s="6"/>
    </row>
    <row r="40" spans="1:5" ht="12.75">
      <c r="A40" s="16"/>
      <c r="B40" s="6"/>
      <c r="C40" s="6"/>
      <c r="D40" s="6"/>
      <c r="E40" s="6"/>
    </row>
    <row r="41" spans="1:5" ht="12.75">
      <c r="A41" s="16"/>
      <c r="B41" s="6"/>
      <c r="C41" s="6"/>
      <c r="D41" s="6"/>
      <c r="E41" s="6"/>
    </row>
    <row r="42" spans="1:5" ht="12.75">
      <c r="A42" s="16"/>
      <c r="B42" s="6"/>
      <c r="C42" s="6"/>
      <c r="D42" s="6"/>
      <c r="E42" s="6"/>
    </row>
    <row r="43" spans="1:5" ht="12.75">
      <c r="A43" s="16"/>
      <c r="B43" s="6"/>
      <c r="C43" s="6"/>
      <c r="D43" s="6"/>
      <c r="E43" s="6"/>
    </row>
    <row r="44" spans="1:5" ht="12.75">
      <c r="A44" s="16"/>
      <c r="B44" s="6"/>
      <c r="C44" s="6"/>
      <c r="D44" s="6"/>
      <c r="E44" s="6"/>
    </row>
    <row r="45" spans="1:5" ht="12.75">
      <c r="A45" s="16"/>
      <c r="B45" s="6"/>
      <c r="C45" s="6"/>
      <c r="D45" s="6"/>
      <c r="E45" s="6"/>
    </row>
    <row r="46" spans="1:5" ht="12.75">
      <c r="A46" s="16"/>
      <c r="B46" s="6"/>
      <c r="C46" s="6"/>
      <c r="D46" s="6"/>
      <c r="E46" s="6"/>
    </row>
    <row r="47" spans="1:5" ht="12.75">
      <c r="A47" s="16"/>
      <c r="B47" s="6"/>
      <c r="C47" s="6"/>
      <c r="D47" s="6"/>
      <c r="E47" s="6"/>
    </row>
    <row r="48" spans="1:5" ht="12.75">
      <c r="A48" s="16"/>
      <c r="B48" s="6"/>
      <c r="C48" s="6"/>
      <c r="D48" s="6"/>
      <c r="E48" s="6"/>
    </row>
    <row r="49" spans="1:5" ht="12.75">
      <c r="A49" s="16"/>
      <c r="B49" s="6"/>
      <c r="C49" s="6"/>
      <c r="D49" s="6"/>
      <c r="E49" s="6"/>
    </row>
    <row r="50" spans="1:5" ht="12.75">
      <c r="A50" s="16"/>
      <c r="B50" s="6"/>
      <c r="C50" s="6"/>
      <c r="D50" s="6"/>
      <c r="E50" s="6"/>
    </row>
    <row r="51" spans="1:5" ht="12.75">
      <c r="A51" s="16"/>
      <c r="B51" s="6"/>
      <c r="C51" s="6"/>
      <c r="D51" s="6"/>
      <c r="E51" s="6"/>
    </row>
    <row r="52" spans="1:5" ht="12.75">
      <c r="A52" s="16"/>
      <c r="B52" s="6"/>
      <c r="C52" s="6"/>
      <c r="D52" s="6"/>
      <c r="E52" s="6"/>
    </row>
    <row r="53" spans="1:5" ht="12.75">
      <c r="A53" s="16"/>
      <c r="B53" s="6"/>
      <c r="C53" s="6"/>
      <c r="D53" s="6"/>
      <c r="E53" s="6"/>
    </row>
    <row r="54" spans="1:5" ht="12.75">
      <c r="A54" s="16"/>
      <c r="B54" s="6"/>
      <c r="C54" s="6"/>
      <c r="D54" s="6"/>
      <c r="E54" s="6"/>
    </row>
    <row r="55" spans="1:5" ht="12.75">
      <c r="A55" s="17"/>
      <c r="B55" s="6"/>
      <c r="C55" s="6"/>
      <c r="D55" s="6"/>
      <c r="E55" s="6"/>
    </row>
  </sheetData>
  <sheetProtection/>
  <mergeCells count="2">
    <mergeCell ref="A2:E4"/>
    <mergeCell ref="A23:B23"/>
  </mergeCells>
  <printOptions/>
  <pageMargins left="0.5118110236220472" right="0.1968503937007874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B20" sqref="B20"/>
    </sheetView>
  </sheetViews>
  <sheetFormatPr defaultColWidth="9.140625" defaultRowHeight="12.75"/>
  <cols>
    <col min="1" max="1" width="7.28125" style="0" customWidth="1"/>
    <col min="2" max="2" width="62.28125" style="0" customWidth="1"/>
    <col min="3" max="3" width="16.28125" style="0" customWidth="1"/>
    <col min="4" max="4" width="15.7109375" style="0" customWidth="1"/>
    <col min="5" max="5" width="15.28125" style="0" customWidth="1"/>
  </cols>
  <sheetData>
    <row r="1" spans="1:6" ht="16.5" customHeight="1">
      <c r="A1" s="20"/>
      <c r="B1" s="20"/>
      <c r="C1" s="20"/>
      <c r="D1" s="20"/>
      <c r="E1" s="43"/>
      <c r="F1" s="33"/>
    </row>
    <row r="2" spans="1:5" s="19" customFormat="1" ht="45" customHeight="1">
      <c r="A2" s="91" t="s">
        <v>144</v>
      </c>
      <c r="B2" s="92"/>
      <c r="C2" s="92"/>
      <c r="D2" s="92"/>
      <c r="E2" s="92"/>
    </row>
    <row r="3" spans="1:5" s="13" customFormat="1" ht="57.75" customHeight="1">
      <c r="A3" s="18" t="s">
        <v>0</v>
      </c>
      <c r="B3" s="18" t="s">
        <v>11</v>
      </c>
      <c r="C3" s="21" t="s">
        <v>113</v>
      </c>
      <c r="D3" s="21" t="s">
        <v>44</v>
      </c>
      <c r="E3" s="21" t="s">
        <v>115</v>
      </c>
    </row>
    <row r="4" spans="1:5" ht="12.75">
      <c r="A4" s="12">
        <v>1</v>
      </c>
      <c r="B4" s="24">
        <v>2</v>
      </c>
      <c r="C4" s="24">
        <v>3</v>
      </c>
      <c r="D4" s="24">
        <v>4</v>
      </c>
      <c r="E4" s="24">
        <v>5</v>
      </c>
    </row>
    <row r="5" spans="1:5" ht="24.75" customHeight="1">
      <c r="A5" s="32" t="s">
        <v>4</v>
      </c>
      <c r="B5" s="48" t="s">
        <v>37</v>
      </c>
      <c r="C5" s="22"/>
      <c r="D5" s="34" t="s">
        <v>1</v>
      </c>
      <c r="E5" s="11">
        <v>17.4</v>
      </c>
    </row>
    <row r="6" spans="1:5" ht="45" customHeight="1">
      <c r="A6" s="32" t="s">
        <v>5</v>
      </c>
      <c r="B6" s="48" t="s">
        <v>42</v>
      </c>
      <c r="C6" s="22"/>
      <c r="D6" s="34" t="s">
        <v>34</v>
      </c>
      <c r="E6" s="77">
        <v>1.26548</v>
      </c>
    </row>
    <row r="7" spans="1:5" ht="26.25" customHeight="1">
      <c r="A7" s="32" t="s">
        <v>6</v>
      </c>
      <c r="B7" s="48" t="s">
        <v>38</v>
      </c>
      <c r="C7" s="22"/>
      <c r="D7" s="34" t="s">
        <v>34</v>
      </c>
      <c r="E7" s="74">
        <v>0</v>
      </c>
    </row>
    <row r="8" spans="1:5" ht="25.5" customHeight="1">
      <c r="A8" s="32" t="s">
        <v>7</v>
      </c>
      <c r="B8" s="48" t="s">
        <v>39</v>
      </c>
      <c r="C8" s="22"/>
      <c r="D8" s="34" t="s">
        <v>34</v>
      </c>
      <c r="E8" s="77">
        <v>0.00465</v>
      </c>
    </row>
    <row r="9" spans="1:5" ht="25.5" customHeight="1">
      <c r="A9" s="32" t="s">
        <v>8</v>
      </c>
      <c r="B9" s="48" t="s">
        <v>40</v>
      </c>
      <c r="C9" s="22"/>
      <c r="D9" s="34" t="s">
        <v>34</v>
      </c>
      <c r="E9" s="74">
        <v>0</v>
      </c>
    </row>
    <row r="10" spans="1:5" ht="14.25" customHeight="1">
      <c r="A10" s="32" t="s">
        <v>12</v>
      </c>
      <c r="B10" s="48" t="s">
        <v>41</v>
      </c>
      <c r="C10" s="22"/>
      <c r="D10" s="34"/>
      <c r="E10" s="31" t="s">
        <v>50</v>
      </c>
    </row>
    <row r="11" spans="1:5" ht="34.5" customHeight="1">
      <c r="A11" s="32" t="s">
        <v>97</v>
      </c>
      <c r="B11" s="42" t="s">
        <v>107</v>
      </c>
      <c r="C11" s="22"/>
      <c r="D11" s="34" t="s">
        <v>34</v>
      </c>
      <c r="E11" s="72">
        <v>0.10964</v>
      </c>
    </row>
    <row r="12" spans="1:5" ht="34.5" customHeight="1">
      <c r="A12" s="32" t="s">
        <v>100</v>
      </c>
      <c r="B12" s="42" t="s">
        <v>98</v>
      </c>
      <c r="C12" s="22"/>
      <c r="D12" s="34" t="s">
        <v>34</v>
      </c>
      <c r="E12" s="72">
        <f>ROUND(E5*E6/100+E7+E8+E9,5)</f>
        <v>0.22484</v>
      </c>
    </row>
    <row r="13" spans="1:5" ht="12.75">
      <c r="A13" s="15"/>
      <c r="B13" s="7"/>
      <c r="C13" s="7"/>
      <c r="D13" s="7"/>
      <c r="E13" s="7"/>
    </row>
    <row r="14" spans="1:5" ht="12.75">
      <c r="A14" s="15"/>
      <c r="B14" s="7"/>
      <c r="C14" s="7"/>
      <c r="D14" s="7"/>
      <c r="E14" s="7"/>
    </row>
    <row r="15" spans="1:5" ht="12.75">
      <c r="A15" s="15"/>
      <c r="B15" s="7"/>
      <c r="C15" s="7"/>
      <c r="D15" s="7"/>
      <c r="E15" s="7"/>
    </row>
    <row r="16" spans="1:5" ht="26.25" customHeight="1">
      <c r="A16" s="15"/>
      <c r="B16" s="7"/>
      <c r="C16" s="7"/>
      <c r="D16" s="7"/>
      <c r="E16" s="7"/>
    </row>
    <row r="17" spans="1:4" s="19" customFormat="1" ht="25.5" customHeight="1">
      <c r="A17" s="93" t="s">
        <v>43</v>
      </c>
      <c r="B17" s="93"/>
      <c r="C17" s="79" t="s">
        <v>112</v>
      </c>
      <c r="D17" s="38"/>
    </row>
    <row r="18" spans="1:5" ht="12.75">
      <c r="A18" s="15"/>
      <c r="B18" s="7"/>
      <c r="C18" s="7"/>
      <c r="D18" s="7"/>
      <c r="E18" s="7"/>
    </row>
    <row r="19" spans="1:5" ht="12.75">
      <c r="A19" s="15"/>
      <c r="B19" s="7"/>
      <c r="C19" s="7"/>
      <c r="D19" s="7"/>
      <c r="E19" s="7"/>
    </row>
  </sheetData>
  <sheetProtection/>
  <mergeCells count="2">
    <mergeCell ref="A2:E2"/>
    <mergeCell ref="A17:B17"/>
  </mergeCells>
  <printOptions/>
  <pageMargins left="0.63" right="0.1968503937007874" top="0.3937007874015748" bottom="0.3937007874015748" header="0.31496062992125984" footer="0.31496062992125984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eco1</cp:lastModifiedBy>
  <cp:lastPrinted>2013-04-18T10:27:55Z</cp:lastPrinted>
  <dcterms:created xsi:type="dcterms:W3CDTF">1996-10-08T23:32:33Z</dcterms:created>
  <dcterms:modified xsi:type="dcterms:W3CDTF">2013-05-29T04:58:44Z</dcterms:modified>
  <cp:category/>
  <cp:version/>
  <cp:contentType/>
  <cp:contentStatus/>
</cp:coreProperties>
</file>